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activeTab="2"/>
  </bookViews>
  <sheets>
    <sheet name="POWKP" sheetId="7" r:id="rId1"/>
    <sheet name="PROW" sheetId="6" r:id="rId2"/>
    <sheet name="BZ Projekty" sheetId="5" r:id="rId3"/>
    <sheet name="BO Projekty" sheetId="4" r:id="rId4"/>
  </sheets>
  <calcPr calcId="124519"/>
</workbook>
</file>

<file path=xl/calcChain.xml><?xml version="1.0" encoding="utf-8"?>
<calcChain xmlns="http://schemas.openxmlformats.org/spreadsheetml/2006/main">
  <c r="H18" i="6"/>
  <c r="G18"/>
  <c r="F18"/>
  <c r="E18"/>
  <c r="D18"/>
  <c r="F19" i="7"/>
  <c r="F18"/>
  <c r="F17"/>
  <c r="F16"/>
  <c r="H19"/>
  <c r="H18"/>
  <c r="H17"/>
  <c r="H16"/>
  <c r="G19"/>
  <c r="U32" i="5" l="1"/>
  <c r="U34"/>
  <c r="U33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U11"/>
  <c r="U10"/>
  <c r="U9"/>
  <c r="U8"/>
  <c r="T7"/>
  <c r="S7"/>
  <c r="R7"/>
  <c r="Q7"/>
  <c r="P7"/>
  <c r="U7" l="1"/>
  <c r="I42" i="4"/>
  <c r="F42"/>
  <c r="J42" s="1"/>
  <c r="J41"/>
  <c r="J40"/>
  <c r="J39"/>
  <c r="J38"/>
  <c r="J37"/>
  <c r="J36"/>
  <c r="J35"/>
  <c r="J34"/>
  <c r="J33"/>
  <c r="T32"/>
  <c r="J32"/>
  <c r="T31"/>
  <c r="J31"/>
  <c r="T30"/>
  <c r="T29"/>
  <c r="T28"/>
  <c r="T27"/>
  <c r="T26"/>
  <c r="J26"/>
  <c r="T25"/>
  <c r="J25"/>
  <c r="T24"/>
  <c r="J24"/>
  <c r="T23"/>
  <c r="J23"/>
  <c r="T22"/>
  <c r="J22"/>
  <c r="T21"/>
  <c r="J21"/>
  <c r="T20"/>
  <c r="J20"/>
  <c r="T19"/>
  <c r="J19"/>
  <c r="T18"/>
  <c r="J18"/>
  <c r="T17"/>
  <c r="J17"/>
  <c r="T16"/>
  <c r="J16"/>
  <c r="T15"/>
  <c r="J15"/>
  <c r="T14"/>
  <c r="T13"/>
  <c r="T12"/>
  <c r="T11"/>
  <c r="T10"/>
  <c r="T9"/>
  <c r="S8"/>
  <c r="R8"/>
  <c r="Q8"/>
  <c r="P8"/>
  <c r="T8" l="1"/>
</calcChain>
</file>

<file path=xl/sharedStrings.xml><?xml version="1.0" encoding="utf-8"?>
<sst xmlns="http://schemas.openxmlformats.org/spreadsheetml/2006/main" count="216" uniqueCount="116">
  <si>
    <t>Aktywna integracja</t>
  </si>
  <si>
    <t>Wierzę w siebie</t>
  </si>
  <si>
    <t>Klucz do przyszłości</t>
  </si>
  <si>
    <t>Profesjonalny samorząd</t>
  </si>
  <si>
    <t>Razem</t>
  </si>
  <si>
    <t>85201</t>
  </si>
  <si>
    <t>Placówki opiekuńczo-wychowawcze</t>
  </si>
  <si>
    <t>RDD Rozwarzyn</t>
  </si>
  <si>
    <t>RDD Paulina</t>
  </si>
  <si>
    <t>razem RDD</t>
  </si>
  <si>
    <t>85395</t>
  </si>
  <si>
    <t>Pozostała działalność</t>
  </si>
  <si>
    <t>2717</t>
  </si>
  <si>
    <t>Dotacja na pomoc finansową</t>
  </si>
  <si>
    <t>2719</t>
  </si>
  <si>
    <t>4017</t>
  </si>
  <si>
    <t>Wynagrodzenia osobowe pracowników</t>
  </si>
  <si>
    <t>4019</t>
  </si>
  <si>
    <t>4047</t>
  </si>
  <si>
    <t>Dodatkowe wynagrodzenie roczne</t>
  </si>
  <si>
    <t>4049</t>
  </si>
  <si>
    <t>3020</t>
  </si>
  <si>
    <t>Wydatki osobowe nie zaliczane do wynagrodzeń</t>
  </si>
  <si>
    <t>4117</t>
  </si>
  <si>
    <t>Składki na ubezpieczenia społeczne</t>
  </si>
  <si>
    <t>3110</t>
  </si>
  <si>
    <t>Świadczenia społeczne</t>
  </si>
  <si>
    <t>4119</t>
  </si>
  <si>
    <t>4010</t>
  </si>
  <si>
    <t>4127</t>
  </si>
  <si>
    <t>Składki na Fundusz Pracy</t>
  </si>
  <si>
    <t>4040</t>
  </si>
  <si>
    <t>4129</t>
  </si>
  <si>
    <t>4110</t>
  </si>
  <si>
    <t>4177</t>
  </si>
  <si>
    <t>Wynagrodzenia bezosobowe</t>
  </si>
  <si>
    <t>4120</t>
  </si>
  <si>
    <t>4179</t>
  </si>
  <si>
    <t>4170</t>
  </si>
  <si>
    <t>4217</t>
  </si>
  <si>
    <t>Zakup materiałów i wyposażenia</t>
  </si>
  <si>
    <t>4210</t>
  </si>
  <si>
    <t>4219</t>
  </si>
  <si>
    <t>4220</t>
  </si>
  <si>
    <t>Zakup środków żywności</t>
  </si>
  <si>
    <t>4247</t>
  </si>
  <si>
    <t>Zakup pomocy naukowych, dydaktycznych i książek</t>
  </si>
  <si>
    <t>4230</t>
  </si>
  <si>
    <t>Zakup leków, wyrobów medycznych i produktów biobójczych</t>
  </si>
  <si>
    <t>4249</t>
  </si>
  <si>
    <t>4240</t>
  </si>
  <si>
    <t>4307</t>
  </si>
  <si>
    <t>Zakup usług pozostałych</t>
  </si>
  <si>
    <t>4260</t>
  </si>
  <si>
    <t>Zakup energii</t>
  </si>
  <si>
    <t>4309</t>
  </si>
  <si>
    <t>4417</t>
  </si>
  <si>
    <t>Podróże służbowe krajowe</t>
  </si>
  <si>
    <t>4419</t>
  </si>
  <si>
    <t>4447</t>
  </si>
  <si>
    <t>Odpis na Zakładowy Fundusz Świadczeń Socjlanych</t>
  </si>
  <si>
    <t>4449</t>
  </si>
  <si>
    <t>4270</t>
  </si>
  <si>
    <t>Zakup usług remontowych</t>
  </si>
  <si>
    <t>6067</t>
  </si>
  <si>
    <t>Wydatki na zakupy inwestycyjne jednostek budżetowych</t>
  </si>
  <si>
    <t>4280</t>
  </si>
  <si>
    <t>Zakup usług zdrowotnych</t>
  </si>
  <si>
    <t>6069</t>
  </si>
  <si>
    <t>4300</t>
  </si>
  <si>
    <t>4350</t>
  </si>
  <si>
    <t>Zakup usług dostępu do sieci Internet</t>
  </si>
  <si>
    <t>4360</t>
  </si>
  <si>
    <t>Opłaty z tytułu zakupu usług telekomunikacyjnych telefonii komórkowej</t>
  </si>
  <si>
    <t>4370</t>
  </si>
  <si>
    <t>Opłata z tytułu zakupu usług telekomunikacyjnych telefonii stacjinarnej</t>
  </si>
  <si>
    <t>4410</t>
  </si>
  <si>
    <t>4430</t>
  </si>
  <si>
    <t>Różne opłaty i składki</t>
  </si>
  <si>
    <t>4440</t>
  </si>
  <si>
    <t>Odpisy na zakładowy fundusz świadczeń socjalnych</t>
  </si>
  <si>
    <t>4480</t>
  </si>
  <si>
    <t>Podatek od nieruchomości</t>
  </si>
  <si>
    <t>4700</t>
  </si>
  <si>
    <t xml:space="preserve">Szkolenia pracowników niebędących członkami korpusu służby cywilnej </t>
  </si>
  <si>
    <t>razem</t>
  </si>
  <si>
    <t>Sprawozdanie o zmianach planu finansowego wydatków na realizację programów finansowanych                                                                                  z udziałem środków o których mowa w art.. 5 ust.1 pkt.2 i 3 uofp</t>
  </si>
  <si>
    <t>Stan na początek roku</t>
  </si>
  <si>
    <t>Kadra wizytówką urzędu</t>
  </si>
  <si>
    <t>R. 85406</t>
  </si>
  <si>
    <t>R. 85333</t>
  </si>
  <si>
    <t>4437</t>
  </si>
  <si>
    <t>4439</t>
  </si>
  <si>
    <t>Labirynty wiedzy</t>
  </si>
  <si>
    <t>Stan na koniec roku</t>
  </si>
  <si>
    <t>4707</t>
  </si>
  <si>
    <t>Szkolenia pracowników</t>
  </si>
  <si>
    <t>Program Operacyjny Kapitał Ludzki</t>
  </si>
  <si>
    <t>Programy realizowane w ramach Programu Rozwoju Obszarów Wiejskich</t>
  </si>
  <si>
    <t xml:space="preserve">Programy realizowane z udziałem środków o których mowa w art. 5 ust.1 pkt 2 i 3 uofp </t>
  </si>
  <si>
    <t>Rozdział</t>
  </si>
  <si>
    <t>REALIZACJA</t>
  </si>
  <si>
    <t>W sercu Krajny i Pałuk</t>
  </si>
  <si>
    <t>RAZEM</t>
  </si>
  <si>
    <t>75075</t>
  </si>
  <si>
    <t>§</t>
  </si>
  <si>
    <t>„Przystań wodna na rzece Noteć w Nakle nad Notecią – I etap”</t>
  </si>
  <si>
    <t>80130</t>
  </si>
  <si>
    <t>6050</t>
  </si>
  <si>
    <t>Inicjatywa lokalna szansą poprawy bezpieczeństwa i skuteczności działań w gminach Powiatu Nakielskiego</t>
  </si>
  <si>
    <t>PLAN NA POCZĄTEK ROKU 2011</t>
  </si>
  <si>
    <t>PLAN NA KONIEC ROKU 2011</t>
  </si>
  <si>
    <t xml:space="preserve">Programy realizowane z udziałem środków o których mowa                                                                                            w art. 5 ust.1 pkt 2 i 3 uofp </t>
  </si>
  <si>
    <t>Programy realizowane w ramach Programu Operacyjnego Województwa                                 Kujawsko-Pomorskiego</t>
  </si>
  <si>
    <t>Załącznik Nr 12 do sprawozdania z wykonania budżetu powiatu nakielskiego za 2011 rok</t>
  </si>
  <si>
    <t>Sprawozdanie o zmianach planu finansowego wydatków na realizację programów finansowanych  z udziałem środków o których mowa w art.. 5 ust.1 pkt.2 i 3 uofp</t>
  </si>
</sst>
</file>

<file path=xl/styles.xml><?xml version="1.0" encoding="utf-8"?>
<styleSheet xmlns="http://schemas.openxmlformats.org/spreadsheetml/2006/main">
  <fonts count="3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.25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  <font>
      <b/>
      <sz val="8.25"/>
      <name val="Arial"/>
      <family val="2"/>
      <charset val="238"/>
    </font>
    <font>
      <sz val="8.25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 CE"/>
      <charset val="238"/>
    </font>
    <font>
      <b/>
      <i/>
      <sz val="8.25"/>
      <name val="Arial"/>
      <family val="2"/>
      <charset val="238"/>
    </font>
    <font>
      <b/>
      <sz val="9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8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i/>
      <sz val="8.5"/>
      <color indexed="8"/>
      <name val="Arial"/>
      <family val="2"/>
      <charset val="238"/>
    </font>
    <font>
      <sz val="11"/>
      <color theme="1"/>
      <name val="Arial Black"/>
      <family val="2"/>
      <charset val="238"/>
    </font>
    <font>
      <b/>
      <sz val="11"/>
      <color theme="1"/>
      <name val="Czcionka tekstu podstawowego"/>
      <charset val="238"/>
    </font>
    <font>
      <b/>
      <sz val="10"/>
      <name val="Czcionka tekstu podstawowego"/>
      <charset val="238"/>
    </font>
    <font>
      <i/>
      <sz val="11"/>
      <name val="Arial Black"/>
      <family val="2"/>
      <charset val="238"/>
    </font>
    <font>
      <sz val="11"/>
      <name val="Arial Black"/>
      <family val="2"/>
      <charset val="238"/>
    </font>
    <font>
      <i/>
      <sz val="10"/>
      <color theme="1"/>
      <name val="Arial Black"/>
      <family val="2"/>
      <charset val="238"/>
    </font>
    <font>
      <sz val="11"/>
      <color theme="1"/>
      <name val="Czcionka tekstu podstawowego"/>
      <charset val="238"/>
    </font>
    <font>
      <i/>
      <sz val="11"/>
      <name val="Arial"/>
      <family val="2"/>
      <charset val="238"/>
    </font>
    <font>
      <b/>
      <i/>
      <sz val="11"/>
      <name val="Arial Black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11"/>
      <color theme="1"/>
      <name val="Czcionka tekstu podstawowego"/>
      <family val="2"/>
      <charset val="238"/>
    </font>
    <font>
      <sz val="9"/>
      <color indexed="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13" fillId="0" borderId="0"/>
    <xf numFmtId="0" fontId="13" fillId="0" borderId="0"/>
    <xf numFmtId="0" fontId="4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</cellStyleXfs>
  <cellXfs count="138">
    <xf numFmtId="0" fontId="0" fillId="0" borderId="0" xfId="0"/>
    <xf numFmtId="0" fontId="3" fillId="0" borderId="0" xfId="1" applyNumberFormat="1" applyFont="1" applyFill="1" applyBorder="1" applyAlignment="1" applyProtection="1">
      <alignment horizontal="left"/>
      <protection locked="0"/>
    </xf>
    <xf numFmtId="0" fontId="5" fillId="0" borderId="0" xfId="2" applyNumberFormat="1" applyFont="1" applyFill="1" applyBorder="1" applyAlignment="1" applyProtection="1">
      <alignment horizontal="left"/>
      <protection locked="0"/>
    </xf>
    <xf numFmtId="49" fontId="6" fillId="2" borderId="1" xfId="2" applyNumberFormat="1" applyFont="1" applyFill="1" applyBorder="1" applyAlignment="1" applyProtection="1">
      <alignment horizontal="center" vertical="center" wrapText="1"/>
      <protection locked="0"/>
    </xf>
    <xf numFmtId="49" fontId="7" fillId="2" borderId="1" xfId="2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2" applyNumberFormat="1" applyFont="1" applyFill="1" applyBorder="1" applyAlignment="1" applyProtection="1">
      <alignment horizontal="left" vertical="center" wrapText="1"/>
      <protection locked="0"/>
    </xf>
    <xf numFmtId="49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9" fillId="2" borderId="1" xfId="2" applyNumberFormat="1" applyFont="1" applyFill="1" applyBorder="1" applyAlignment="1" applyProtection="1">
      <alignment horizontal="right" vertical="center" wrapText="1"/>
      <protection locked="0"/>
    </xf>
    <xf numFmtId="49" fontId="6" fillId="2" borderId="3" xfId="2" applyNumberFormat="1" applyFont="1" applyFill="1" applyBorder="1" applyAlignment="1" applyProtection="1">
      <alignment horizontal="center" vertical="center" wrapText="1"/>
      <protection locked="0"/>
    </xf>
    <xf numFmtId="49" fontId="8" fillId="2" borderId="4" xfId="2" applyNumberFormat="1" applyFont="1" applyFill="1" applyBorder="1" applyAlignment="1" applyProtection="1">
      <alignment horizontal="center" vertical="center" wrapText="1"/>
      <protection locked="0"/>
    </xf>
    <xf numFmtId="49" fontId="8" fillId="2" borderId="5" xfId="2" applyNumberFormat="1" applyFont="1" applyFill="1" applyBorder="1" applyAlignment="1" applyProtection="1">
      <alignment horizontal="center" vertical="center" wrapText="1"/>
      <protection locked="0"/>
    </xf>
    <xf numFmtId="49" fontId="8" fillId="2" borderId="6" xfId="2" applyNumberFormat="1" applyFont="1" applyFill="1" applyBorder="1" applyAlignment="1" applyProtection="1">
      <alignment horizontal="center" vertical="center" wrapText="1"/>
      <protection locked="0"/>
    </xf>
    <xf numFmtId="49" fontId="6" fillId="3" borderId="3" xfId="2" applyNumberFormat="1" applyFont="1" applyFill="1" applyBorder="1" applyAlignment="1" applyProtection="1">
      <alignment horizontal="center" vertical="center" wrapText="1"/>
      <protection locked="0"/>
    </xf>
    <xf numFmtId="49" fontId="6" fillId="3" borderId="1" xfId="2" applyNumberFormat="1" applyFont="1" applyFill="1" applyBorder="1" applyAlignment="1" applyProtection="1">
      <alignment horizontal="center" vertical="center" wrapText="1"/>
      <protection locked="0"/>
    </xf>
    <xf numFmtId="49" fontId="6" fillId="3" borderId="1" xfId="2" applyNumberFormat="1" applyFont="1" applyFill="1" applyBorder="1" applyAlignment="1" applyProtection="1">
      <alignment horizontal="left" vertical="center" wrapText="1"/>
      <protection locked="0"/>
    </xf>
    <xf numFmtId="4" fontId="10" fillId="3" borderId="2" xfId="2" applyNumberFormat="1" applyFont="1" applyFill="1" applyBorder="1" applyAlignment="1" applyProtection="1">
      <alignment horizontal="right" vertical="center" wrapText="1"/>
      <protection locked="0"/>
    </xf>
    <xf numFmtId="49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49" fontId="6" fillId="4" borderId="1" xfId="2" applyNumberFormat="1" applyFont="1" applyFill="1" applyBorder="1" applyAlignment="1" applyProtection="1">
      <alignment horizontal="left" vertical="center" wrapText="1"/>
      <protection locked="0"/>
    </xf>
    <xf numFmtId="4" fontId="6" fillId="3" borderId="1" xfId="2" applyNumberFormat="1" applyFont="1" applyFill="1" applyBorder="1" applyAlignment="1" applyProtection="1">
      <alignment horizontal="right" vertical="center" wrapText="1"/>
      <protection locked="0"/>
    </xf>
    <xf numFmtId="4" fontId="10" fillId="3" borderId="1" xfId="2" applyNumberFormat="1" applyFont="1" applyFill="1" applyBorder="1" applyAlignment="1" applyProtection="1">
      <alignment horizontal="right" vertical="center" wrapText="1"/>
      <protection locked="0"/>
    </xf>
    <xf numFmtId="49" fontId="6" fillId="4" borderId="3" xfId="2" applyNumberFormat="1" applyFont="1" applyFill="1" applyBorder="1" applyAlignment="1" applyProtection="1">
      <alignment horizontal="center" vertical="center" wrapText="1"/>
      <protection locked="0"/>
    </xf>
    <xf numFmtId="49" fontId="6" fillId="4" borderId="7" xfId="2" applyNumberFormat="1" applyFont="1" applyFill="1" applyBorder="1" applyAlignment="1" applyProtection="1">
      <alignment horizontal="center" vertical="center" wrapText="1"/>
      <protection locked="0"/>
    </xf>
    <xf numFmtId="4" fontId="3" fillId="0" borderId="0" xfId="1" applyNumberFormat="1" applyFont="1" applyFill="1" applyBorder="1" applyAlignment="1" applyProtection="1">
      <alignment horizontal="left"/>
      <protection locked="0"/>
    </xf>
    <xf numFmtId="4" fontId="6" fillId="3" borderId="8" xfId="2" applyNumberFormat="1" applyFont="1" applyFill="1" applyBorder="1" applyAlignment="1" applyProtection="1">
      <alignment horizontal="right" vertical="center" wrapText="1"/>
      <protection locked="0"/>
    </xf>
    <xf numFmtId="4" fontId="10" fillId="3" borderId="8" xfId="2" applyNumberFormat="1" applyFont="1" applyFill="1" applyBorder="1" applyAlignment="1" applyProtection="1">
      <alignment horizontal="right" vertical="center" wrapText="1"/>
      <protection locked="0"/>
    </xf>
    <xf numFmtId="0" fontId="5" fillId="0" borderId="9" xfId="1" applyNumberFormat="1" applyFont="1" applyFill="1" applyBorder="1" applyAlignment="1" applyProtection="1">
      <alignment horizontal="left"/>
      <protection locked="0"/>
    </xf>
    <xf numFmtId="4" fontId="11" fillId="0" borderId="13" xfId="1" applyNumberFormat="1" applyFont="1" applyFill="1" applyBorder="1" applyAlignment="1" applyProtection="1">
      <alignment horizontal="right"/>
      <protection locked="0"/>
    </xf>
    <xf numFmtId="4" fontId="12" fillId="0" borderId="12" xfId="1" applyNumberFormat="1" applyFont="1" applyFill="1" applyBorder="1" applyAlignment="1" applyProtection="1">
      <alignment horizontal="right"/>
      <protection locked="0"/>
    </xf>
    <xf numFmtId="4" fontId="9" fillId="3" borderId="2" xfId="2" applyNumberFormat="1" applyFont="1" applyFill="1" applyBorder="1" applyAlignment="1" applyProtection="1">
      <alignment horizontal="right" vertical="center" wrapText="1"/>
      <protection locked="0"/>
    </xf>
    <xf numFmtId="4" fontId="15" fillId="3" borderId="2" xfId="2" applyNumberFormat="1" applyFont="1" applyFill="1" applyBorder="1" applyAlignment="1" applyProtection="1">
      <alignment horizontal="right" vertical="center" wrapText="1"/>
      <protection locked="0"/>
    </xf>
    <xf numFmtId="49" fontId="6" fillId="2" borderId="7" xfId="2" applyNumberFormat="1" applyFont="1" applyFill="1" applyBorder="1" applyAlignment="1" applyProtection="1">
      <alignment horizontal="center" vertical="center" wrapText="1"/>
      <protection locked="0"/>
    </xf>
    <xf numFmtId="49" fontId="6" fillId="2" borderId="14" xfId="2" applyNumberFormat="1" applyFont="1" applyFill="1" applyBorder="1" applyAlignment="1" applyProtection="1">
      <alignment horizontal="center" vertical="center" wrapText="1"/>
      <protection locked="0"/>
    </xf>
    <xf numFmtId="49" fontId="6" fillId="2" borderId="14" xfId="2" applyNumberFormat="1" applyFont="1" applyFill="1" applyBorder="1" applyAlignment="1" applyProtection="1">
      <alignment horizontal="left" vertical="center" wrapText="1"/>
      <protection locked="0"/>
    </xf>
    <xf numFmtId="4" fontId="14" fillId="2" borderId="15" xfId="2" applyNumberFormat="1" applyFont="1" applyFill="1" applyBorder="1" applyAlignment="1" applyProtection="1">
      <alignment horizontal="right" vertical="center" wrapText="1"/>
      <protection locked="0"/>
    </xf>
    <xf numFmtId="4" fontId="15" fillId="2" borderId="15" xfId="2" applyNumberFormat="1" applyFont="1" applyFill="1" applyBorder="1" applyAlignment="1" applyProtection="1">
      <alignment horizontal="right" vertical="center" wrapText="1"/>
      <protection locked="0"/>
    </xf>
    <xf numFmtId="0" fontId="16" fillId="0" borderId="13" xfId="1" applyNumberFormat="1" applyFont="1" applyFill="1" applyBorder="1" applyAlignment="1" applyProtection="1">
      <alignment horizontal="center" vertical="center"/>
      <protection locked="0"/>
    </xf>
    <xf numFmtId="0" fontId="17" fillId="0" borderId="13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13" xfId="1" applyNumberFormat="1" applyFont="1" applyFill="1" applyBorder="1" applyAlignment="1" applyProtection="1">
      <alignment horizontal="center" vertical="center"/>
      <protection locked="0"/>
    </xf>
    <xf numFmtId="0" fontId="17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20" fillId="5" borderId="13" xfId="1" applyNumberFormat="1" applyFont="1" applyFill="1" applyBorder="1" applyAlignment="1" applyProtection="1">
      <alignment horizontal="center"/>
      <protection locked="0"/>
    </xf>
    <xf numFmtId="4" fontId="5" fillId="0" borderId="0" xfId="2" applyNumberFormat="1" applyFont="1" applyFill="1" applyBorder="1" applyAlignment="1" applyProtection="1">
      <alignment horizontal="left"/>
      <protection locked="0"/>
    </xf>
    <xf numFmtId="0" fontId="5" fillId="0" borderId="13" xfId="2" applyNumberFormat="1" applyFont="1" applyFill="1" applyBorder="1" applyAlignment="1" applyProtection="1">
      <alignment horizontal="left"/>
      <protection locked="0"/>
    </xf>
    <xf numFmtId="0" fontId="17" fillId="0" borderId="13" xfId="2" applyNumberFormat="1" applyFont="1" applyFill="1" applyBorder="1" applyAlignment="1" applyProtection="1">
      <alignment horizontal="center" vertical="center" wrapText="1"/>
      <protection locked="0"/>
    </xf>
    <xf numFmtId="0" fontId="17" fillId="0" borderId="13" xfId="2" applyNumberFormat="1" applyFont="1" applyFill="1" applyBorder="1" applyAlignment="1" applyProtection="1">
      <alignment horizontal="center" vertical="center"/>
      <protection locked="0"/>
    </xf>
    <xf numFmtId="4" fontId="9" fillId="2" borderId="15" xfId="2" applyNumberFormat="1" applyFont="1" applyFill="1" applyBorder="1" applyAlignment="1" applyProtection="1">
      <alignment horizontal="right" vertical="center" wrapText="1"/>
      <protection locked="0"/>
    </xf>
    <xf numFmtId="4" fontId="19" fillId="0" borderId="13" xfId="1" applyNumberFormat="1" applyFont="1" applyFill="1" applyBorder="1" applyAlignment="1" applyProtection="1">
      <alignment horizontal="right"/>
      <protection locked="0"/>
    </xf>
    <xf numFmtId="4" fontId="19" fillId="0" borderId="13" xfId="2" applyNumberFormat="1" applyFont="1" applyFill="1" applyBorder="1" applyAlignment="1" applyProtection="1">
      <alignment horizontal="right"/>
      <protection locked="0"/>
    </xf>
    <xf numFmtId="49" fontId="6" fillId="3" borderId="0" xfId="2" applyNumberFormat="1" applyFont="1" applyFill="1" applyBorder="1" applyAlignment="1" applyProtection="1">
      <alignment horizontal="center" vertical="center" wrapText="1"/>
      <protection locked="0"/>
    </xf>
    <xf numFmtId="4" fontId="6" fillId="3" borderId="0" xfId="2" applyNumberFormat="1" applyFont="1" applyFill="1" applyBorder="1" applyAlignment="1" applyProtection="1">
      <alignment horizontal="right" vertical="center" wrapText="1"/>
      <protection locked="0"/>
    </xf>
    <xf numFmtId="4" fontId="10" fillId="3" borderId="0" xfId="2" applyNumberFormat="1" applyFont="1" applyFill="1" applyBorder="1" applyAlignment="1" applyProtection="1">
      <alignment horizontal="right" vertical="center" wrapText="1"/>
      <protection locked="0"/>
    </xf>
    <xf numFmtId="0" fontId="5" fillId="6" borderId="0" xfId="2" applyNumberFormat="1" applyFont="1" applyFill="1" applyBorder="1" applyAlignment="1" applyProtection="1">
      <alignment horizontal="left"/>
      <protection locked="0"/>
    </xf>
    <xf numFmtId="49" fontId="7" fillId="3" borderId="0" xfId="2" applyNumberFormat="1" applyFont="1" applyFill="1" applyBorder="1" applyAlignment="1" applyProtection="1">
      <alignment horizontal="center" vertical="center" wrapText="1"/>
      <protection locked="0"/>
    </xf>
    <xf numFmtId="49" fontId="6" fillId="3" borderId="0" xfId="2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2" applyNumberFormat="1" applyFont="1" applyFill="1" applyBorder="1" applyAlignment="1" applyProtection="1">
      <alignment horizontal="center" vertical="center" wrapText="1"/>
      <protection locked="0"/>
    </xf>
    <xf numFmtId="4" fontId="9" fillId="3" borderId="0" xfId="2" applyNumberFormat="1" applyFont="1" applyFill="1" applyBorder="1" applyAlignment="1" applyProtection="1">
      <alignment horizontal="right" vertical="center" wrapText="1"/>
      <protection locked="0"/>
    </xf>
    <xf numFmtId="4" fontId="11" fillId="6" borderId="0" xfId="2" applyNumberFormat="1" applyFont="1" applyFill="1" applyBorder="1" applyAlignment="1" applyProtection="1">
      <alignment horizontal="right"/>
      <protection locked="0"/>
    </xf>
    <xf numFmtId="4" fontId="12" fillId="6" borderId="0" xfId="2" applyNumberFormat="1" applyFont="1" applyFill="1" applyBorder="1" applyAlignment="1" applyProtection="1">
      <alignment horizontal="right"/>
      <protection locked="0"/>
    </xf>
    <xf numFmtId="0" fontId="1" fillId="0" borderId="0" xfId="7"/>
    <xf numFmtId="4" fontId="24" fillId="0" borderId="13" xfId="7" applyNumberFormat="1" applyFont="1" applyFill="1" applyBorder="1" applyAlignment="1">
      <alignment horizontal="center" vertical="center" wrapText="1"/>
    </xf>
    <xf numFmtId="0" fontId="25" fillId="7" borderId="13" xfId="7" applyFont="1" applyFill="1" applyBorder="1" applyAlignment="1">
      <alignment horizontal="center" vertical="center"/>
    </xf>
    <xf numFmtId="4" fontId="21" fillId="7" borderId="10" xfId="7" applyNumberFormat="1" applyFont="1" applyFill="1" applyBorder="1" applyAlignment="1">
      <alignment horizontal="center" vertical="center"/>
    </xf>
    <xf numFmtId="49" fontId="24" fillId="0" borderId="13" xfId="7" applyNumberFormat="1" applyFont="1" applyFill="1" applyBorder="1" applyAlignment="1">
      <alignment horizontal="center" vertical="center" wrapText="1"/>
    </xf>
    <xf numFmtId="49" fontId="25" fillId="7" borderId="13" xfId="7" applyNumberFormat="1" applyFont="1" applyFill="1" applyBorder="1" applyAlignment="1">
      <alignment horizontal="center" vertical="center"/>
    </xf>
    <xf numFmtId="49" fontId="26" fillId="0" borderId="13" xfId="7" applyNumberFormat="1" applyFont="1" applyFill="1" applyBorder="1" applyAlignment="1">
      <alignment horizontal="center" vertical="center" wrapText="1"/>
    </xf>
    <xf numFmtId="49" fontId="21" fillId="7" borderId="13" xfId="7" applyNumberFormat="1" applyFont="1" applyFill="1" applyBorder="1" applyAlignment="1">
      <alignment horizontal="center" vertical="center"/>
    </xf>
    <xf numFmtId="49" fontId="21" fillId="6" borderId="13" xfId="7" applyNumberFormat="1" applyFont="1" applyFill="1" applyBorder="1" applyAlignment="1">
      <alignment horizontal="center" vertical="center"/>
    </xf>
    <xf numFmtId="0" fontId="27" fillId="0" borderId="13" xfId="7" applyFont="1" applyBorder="1" applyAlignment="1">
      <alignment horizontal="center" vertical="center"/>
    </xf>
    <xf numFmtId="4" fontId="26" fillId="0" borderId="13" xfId="7" applyNumberFormat="1" applyFont="1" applyFill="1" applyBorder="1" applyAlignment="1">
      <alignment horizontal="center" vertical="center" wrapText="1"/>
    </xf>
    <xf numFmtId="4" fontId="21" fillId="7" borderId="13" xfId="7" applyNumberFormat="1" applyFont="1" applyFill="1" applyBorder="1" applyAlignment="1">
      <alignment horizontal="center" vertical="center"/>
    </xf>
    <xf numFmtId="4" fontId="21" fillId="6" borderId="13" xfId="7" applyNumberFormat="1" applyFont="1" applyFill="1" applyBorder="1" applyAlignment="1">
      <alignment horizontal="center" vertical="center"/>
    </xf>
    <xf numFmtId="0" fontId="21" fillId="0" borderId="13" xfId="7" applyFont="1" applyBorder="1" applyAlignment="1">
      <alignment horizontal="center"/>
    </xf>
    <xf numFmtId="4" fontId="28" fillId="0" borderId="13" xfId="7" applyNumberFormat="1" applyFont="1" applyFill="1" applyBorder="1"/>
    <xf numFmtId="4" fontId="28" fillId="7" borderId="13" xfId="7" applyNumberFormat="1" applyFont="1" applyFill="1" applyBorder="1"/>
    <xf numFmtId="4" fontId="28" fillId="6" borderId="13" xfId="7" applyNumberFormat="1" applyFont="1" applyFill="1" applyBorder="1"/>
    <xf numFmtId="49" fontId="21" fillId="0" borderId="22" xfId="7" applyNumberFormat="1" applyFont="1" applyBorder="1" applyAlignment="1">
      <alignment horizontal="center" vertical="center"/>
    </xf>
    <xf numFmtId="49" fontId="29" fillId="0" borderId="13" xfId="7" applyNumberFormat="1" applyFont="1" applyFill="1" applyBorder="1" applyAlignment="1">
      <alignment horizontal="center"/>
    </xf>
    <xf numFmtId="49" fontId="29" fillId="7" borderId="13" xfId="7" applyNumberFormat="1" applyFont="1" applyFill="1" applyBorder="1" applyAlignment="1">
      <alignment horizontal="center"/>
    </xf>
    <xf numFmtId="0" fontId="1" fillId="7" borderId="13" xfId="7" applyFill="1" applyBorder="1" applyAlignment="1">
      <alignment horizontal="center"/>
    </xf>
    <xf numFmtId="4" fontId="29" fillId="7" borderId="13" xfId="7" applyNumberFormat="1" applyFont="1" applyFill="1" applyBorder="1"/>
    <xf numFmtId="0" fontId="30" fillId="0" borderId="13" xfId="7" applyFont="1" applyBorder="1" applyAlignment="1">
      <alignment horizontal="center" wrapText="1"/>
    </xf>
    <xf numFmtId="49" fontId="21" fillId="0" borderId="26" xfId="7" applyNumberFormat="1" applyFont="1" applyBorder="1" applyAlignment="1">
      <alignment horizontal="center" vertical="center"/>
    </xf>
    <xf numFmtId="49" fontId="25" fillId="6" borderId="13" xfId="7" applyNumberFormat="1" applyFont="1" applyFill="1" applyBorder="1" applyAlignment="1">
      <alignment horizontal="center" vertical="center"/>
    </xf>
    <xf numFmtId="0" fontId="25" fillId="6" borderId="13" xfId="7" applyFont="1" applyFill="1" applyBorder="1" applyAlignment="1">
      <alignment horizontal="center" vertical="center"/>
    </xf>
    <xf numFmtId="49" fontId="21" fillId="0" borderId="13" xfId="7" applyNumberFormat="1" applyFont="1" applyBorder="1" applyAlignment="1">
      <alignment horizontal="center" vertical="center"/>
    </xf>
    <xf numFmtId="4" fontId="31" fillId="0" borderId="13" xfId="7" applyNumberFormat="1" applyFont="1" applyBorder="1" applyAlignment="1">
      <alignment horizontal="right" vertical="center"/>
    </xf>
    <xf numFmtId="4" fontId="28" fillId="0" borderId="13" xfId="7" applyNumberFormat="1" applyFont="1" applyFill="1" applyBorder="1" applyAlignment="1">
      <alignment horizontal="right"/>
    </xf>
    <xf numFmtId="4" fontId="28" fillId="7" borderId="13" xfId="7" applyNumberFormat="1" applyFont="1" applyFill="1" applyBorder="1" applyAlignment="1">
      <alignment horizontal="right"/>
    </xf>
    <xf numFmtId="2" fontId="33" fillId="7" borderId="13" xfId="7" applyNumberFormat="1" applyFont="1" applyFill="1" applyBorder="1" applyAlignment="1">
      <alignment horizontal="right"/>
    </xf>
    <xf numFmtId="0" fontId="11" fillId="0" borderId="0" xfId="1" applyNumberFormat="1" applyFont="1" applyFill="1" applyBorder="1" applyAlignment="1" applyProtection="1">
      <alignment horizontal="center" wrapText="1"/>
      <protection locked="0"/>
    </xf>
    <xf numFmtId="4" fontId="9" fillId="2" borderId="13" xfId="2" applyNumberFormat="1" applyFont="1" applyFill="1" applyBorder="1" applyAlignment="1" applyProtection="1">
      <alignment horizontal="right" vertical="center" wrapText="1"/>
      <protection locked="0"/>
    </xf>
    <xf numFmtId="4" fontId="10" fillId="3" borderId="13" xfId="2" applyNumberFormat="1" applyFont="1" applyFill="1" applyBorder="1" applyAlignment="1" applyProtection="1">
      <alignment horizontal="right" vertical="center" wrapText="1"/>
      <protection locked="0"/>
    </xf>
    <xf numFmtId="4" fontId="24" fillId="7" borderId="13" xfId="7" applyNumberFormat="1" applyFont="1" applyFill="1" applyBorder="1" applyAlignment="1">
      <alignment horizontal="right"/>
    </xf>
    <xf numFmtId="4" fontId="32" fillId="0" borderId="13" xfId="7" applyNumberFormat="1" applyFont="1" applyBorder="1" applyAlignment="1"/>
    <xf numFmtId="4" fontId="32" fillId="0" borderId="13" xfId="7" applyNumberFormat="1" applyFont="1" applyBorder="1" applyAlignment="1">
      <alignment horizontal="right"/>
    </xf>
    <xf numFmtId="0" fontId="21" fillId="7" borderId="10" xfId="7" applyFont="1" applyFill="1" applyBorder="1" applyAlignment="1">
      <alignment horizontal="center" vertical="center" wrapText="1"/>
    </xf>
    <xf numFmtId="0" fontId="21" fillId="7" borderId="11" xfId="7" applyFont="1" applyFill="1" applyBorder="1" applyAlignment="1">
      <alignment horizontal="center" vertical="center" wrapText="1"/>
    </xf>
    <xf numFmtId="0" fontId="21" fillId="7" borderId="12" xfId="7" applyFont="1" applyFill="1" applyBorder="1" applyAlignment="1">
      <alignment horizontal="center" vertical="center" wrapText="1"/>
    </xf>
    <xf numFmtId="0" fontId="22" fillId="7" borderId="20" xfId="7" applyFont="1" applyFill="1" applyBorder="1" applyAlignment="1">
      <alignment horizontal="center" wrapText="1"/>
    </xf>
    <xf numFmtId="0" fontId="22" fillId="7" borderId="16" xfId="7" applyFont="1" applyFill="1" applyBorder="1" applyAlignment="1">
      <alignment horizontal="center" wrapText="1"/>
    </xf>
    <xf numFmtId="0" fontId="22" fillId="7" borderId="21" xfId="7" applyFont="1" applyFill="1" applyBorder="1" applyAlignment="1">
      <alignment horizontal="center" wrapText="1"/>
    </xf>
    <xf numFmtId="49" fontId="21" fillId="0" borderId="22" xfId="7" applyNumberFormat="1" applyFont="1" applyBorder="1" applyAlignment="1">
      <alignment horizontal="center" vertical="center"/>
    </xf>
    <xf numFmtId="49" fontId="21" fillId="0" borderId="26" xfId="7" applyNumberFormat="1" applyFont="1" applyBorder="1" applyAlignment="1">
      <alignment horizontal="center" vertical="center"/>
    </xf>
    <xf numFmtId="0" fontId="23" fillId="7" borderId="17" xfId="7" applyFont="1" applyFill="1" applyBorder="1" applyAlignment="1">
      <alignment horizontal="center"/>
    </xf>
    <xf numFmtId="0" fontId="23" fillId="7" borderId="19" xfId="7" applyFont="1" applyFill="1" applyBorder="1" applyAlignment="1">
      <alignment horizontal="center"/>
    </xf>
    <xf numFmtId="0" fontId="23" fillId="7" borderId="23" xfId="7" applyFont="1" applyFill="1" applyBorder="1" applyAlignment="1">
      <alignment horizontal="center"/>
    </xf>
    <xf numFmtId="0" fontId="23" fillId="7" borderId="24" xfId="7" applyFont="1" applyFill="1" applyBorder="1" applyAlignment="1">
      <alignment horizontal="center"/>
    </xf>
    <xf numFmtId="0" fontId="23" fillId="7" borderId="20" xfId="7" applyFont="1" applyFill="1" applyBorder="1" applyAlignment="1">
      <alignment horizontal="center"/>
    </xf>
    <xf numFmtId="0" fontId="23" fillId="7" borderId="21" xfId="7" applyFont="1" applyFill="1" applyBorder="1" applyAlignment="1">
      <alignment horizontal="center"/>
    </xf>
    <xf numFmtId="0" fontId="21" fillId="7" borderId="17" xfId="7" applyFont="1" applyFill="1" applyBorder="1" applyAlignment="1">
      <alignment horizontal="center" vertical="center"/>
    </xf>
    <xf numFmtId="0" fontId="21" fillId="7" borderId="18" xfId="7" applyFont="1" applyFill="1" applyBorder="1" applyAlignment="1">
      <alignment horizontal="center" vertical="center"/>
    </xf>
    <xf numFmtId="0" fontId="21" fillId="7" borderId="19" xfId="7" applyFont="1" applyFill="1" applyBorder="1" applyAlignment="1">
      <alignment horizontal="center" vertical="center"/>
    </xf>
    <xf numFmtId="0" fontId="22" fillId="7" borderId="20" xfId="7" applyFont="1" applyFill="1" applyBorder="1" applyAlignment="1">
      <alignment horizontal="center"/>
    </xf>
    <xf numFmtId="0" fontId="22" fillId="7" borderId="16" xfId="7" applyFont="1" applyFill="1" applyBorder="1" applyAlignment="1">
      <alignment horizontal="center"/>
    </xf>
    <xf numFmtId="0" fontId="22" fillId="7" borderId="21" xfId="7" applyFont="1" applyFill="1" applyBorder="1" applyAlignment="1">
      <alignment horizontal="center"/>
    </xf>
    <xf numFmtId="0" fontId="23" fillId="7" borderId="18" xfId="7" applyFont="1" applyFill="1" applyBorder="1" applyAlignment="1">
      <alignment horizontal="center"/>
    </xf>
    <xf numFmtId="0" fontId="23" fillId="7" borderId="16" xfId="7" applyFont="1" applyFill="1" applyBorder="1" applyAlignment="1">
      <alignment horizontal="center"/>
    </xf>
    <xf numFmtId="4" fontId="21" fillId="7" borderId="25" xfId="7" applyNumberFormat="1" applyFont="1" applyFill="1" applyBorder="1" applyAlignment="1">
      <alignment horizontal="center" vertical="center"/>
    </xf>
    <xf numFmtId="4" fontId="21" fillId="7" borderId="22" xfId="7" applyNumberFormat="1" applyFont="1" applyFill="1" applyBorder="1" applyAlignment="1">
      <alignment horizontal="center" vertical="center"/>
    </xf>
    <xf numFmtId="4" fontId="21" fillId="7" borderId="26" xfId="7" applyNumberFormat="1" applyFont="1" applyFill="1" applyBorder="1" applyAlignment="1">
      <alignment horizontal="center" vertical="center"/>
    </xf>
    <xf numFmtId="4" fontId="6" fillId="3" borderId="0" xfId="2" applyNumberFormat="1" applyFont="1" applyFill="1" applyBorder="1" applyAlignment="1" applyProtection="1">
      <alignment horizontal="right" vertical="center" wrapText="1"/>
      <protection locked="0"/>
    </xf>
    <xf numFmtId="4" fontId="11" fillId="6" borderId="0" xfId="2" applyNumberFormat="1" applyFont="1" applyFill="1" applyBorder="1" applyAlignment="1" applyProtection="1">
      <alignment horizontal="right"/>
      <protection locked="0"/>
    </xf>
    <xf numFmtId="0" fontId="18" fillId="0" borderId="16" xfId="2" applyNumberFormat="1" applyFont="1" applyFill="1" applyBorder="1" applyAlignment="1" applyProtection="1">
      <alignment horizontal="right"/>
      <protection locked="0"/>
    </xf>
    <xf numFmtId="0" fontId="16" fillId="0" borderId="16" xfId="2" applyNumberFormat="1" applyFont="1" applyFill="1" applyBorder="1" applyAlignment="1" applyProtection="1">
      <alignment horizontal="left"/>
      <protection locked="0"/>
    </xf>
    <xf numFmtId="0" fontId="11" fillId="0" borderId="0" xfId="1" applyNumberFormat="1" applyFont="1" applyFill="1" applyBorder="1" applyAlignment="1" applyProtection="1">
      <alignment horizontal="center" wrapText="1"/>
      <protection locked="0"/>
    </xf>
    <xf numFmtId="49" fontId="8" fillId="3" borderId="0" xfId="2" applyNumberFormat="1" applyFont="1" applyFill="1" applyBorder="1" applyAlignment="1" applyProtection="1">
      <alignment horizontal="center" vertical="center" wrapText="1"/>
      <protection locked="0"/>
    </xf>
    <xf numFmtId="49" fontId="6" fillId="3" borderId="3" xfId="2" applyNumberFormat="1" applyFont="1" applyFill="1" applyBorder="1" applyAlignment="1" applyProtection="1">
      <alignment horizontal="center" vertical="center" wrapText="1"/>
      <protection locked="0"/>
    </xf>
    <xf numFmtId="4" fontId="6" fillId="3" borderId="8" xfId="2" applyNumberFormat="1" applyFont="1" applyFill="1" applyBorder="1" applyAlignment="1" applyProtection="1">
      <alignment horizontal="right" vertical="center" wrapText="1"/>
      <protection locked="0"/>
    </xf>
    <xf numFmtId="4" fontId="11" fillId="0" borderId="10" xfId="1" applyNumberFormat="1" applyFont="1" applyFill="1" applyBorder="1" applyAlignment="1" applyProtection="1">
      <alignment horizontal="right"/>
      <protection locked="0"/>
    </xf>
    <xf numFmtId="4" fontId="11" fillId="0" borderId="11" xfId="1" applyNumberFormat="1" applyFont="1" applyFill="1" applyBorder="1" applyAlignment="1" applyProtection="1">
      <alignment horizontal="right"/>
      <protection locked="0"/>
    </xf>
    <xf numFmtId="4" fontId="11" fillId="0" borderId="12" xfId="1" applyNumberFormat="1" applyFont="1" applyFill="1" applyBorder="1" applyAlignment="1" applyProtection="1">
      <alignment horizontal="right"/>
      <protection locked="0"/>
    </xf>
    <xf numFmtId="0" fontId="18" fillId="0" borderId="16" xfId="1" applyNumberFormat="1" applyFont="1" applyFill="1" applyBorder="1" applyAlignment="1" applyProtection="1">
      <alignment horizontal="right"/>
      <protection locked="0"/>
    </xf>
    <xf numFmtId="0" fontId="16" fillId="0" borderId="16" xfId="1" applyNumberFormat="1" applyFont="1" applyFill="1" applyBorder="1" applyAlignment="1" applyProtection="1">
      <alignment horizontal="left"/>
      <protection locked="0"/>
    </xf>
    <xf numFmtId="4" fontId="6" fillId="3" borderId="1" xfId="2" applyNumberFormat="1" applyFont="1" applyFill="1" applyBorder="1" applyAlignment="1" applyProtection="1">
      <alignment horizontal="right" vertical="center" wrapText="1"/>
      <protection locked="0"/>
    </xf>
    <xf numFmtId="49" fontId="8" fillId="2" borderId="1" xfId="2" applyNumberFormat="1" applyFont="1" applyFill="1" applyBorder="1" applyAlignment="1" applyProtection="1">
      <alignment horizontal="center" vertical="center" wrapText="1"/>
      <protection locked="0"/>
    </xf>
    <xf numFmtId="4" fontId="6" fillId="3" borderId="4" xfId="2" applyNumberFormat="1" applyFont="1" applyFill="1" applyBorder="1" applyAlignment="1" applyProtection="1">
      <alignment horizontal="right" vertical="center" wrapText="1"/>
      <protection locked="0"/>
    </xf>
    <xf numFmtId="4" fontId="6" fillId="3" borderId="5" xfId="2" applyNumberFormat="1" applyFont="1" applyFill="1" applyBorder="1" applyAlignment="1" applyProtection="1">
      <alignment horizontal="right" vertical="center" wrapText="1"/>
      <protection locked="0"/>
    </xf>
    <xf numFmtId="4" fontId="6" fillId="3" borderId="6" xfId="2" applyNumberFormat="1" applyFont="1" applyFill="1" applyBorder="1" applyAlignment="1" applyProtection="1">
      <alignment horizontal="right" vertical="center" wrapText="1"/>
      <protection locked="0"/>
    </xf>
    <xf numFmtId="0" fontId="34" fillId="0" borderId="0" xfId="1" applyNumberFormat="1" applyFont="1" applyFill="1" applyBorder="1" applyAlignment="1" applyProtection="1">
      <alignment horizontal="left" wrapText="1"/>
      <protection locked="0"/>
    </xf>
  </cellXfs>
  <cellStyles count="12">
    <cellStyle name="Normalny" xfId="0" builtinId="0"/>
    <cellStyle name="Normalny 2" xfId="1"/>
    <cellStyle name="Normalny 2 2" xfId="2"/>
    <cellStyle name="Normalny 2 2 2" xfId="3"/>
    <cellStyle name="Normalny 2 3" xfId="4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4:H19"/>
  <sheetViews>
    <sheetView topLeftCell="C9" workbookViewId="0">
      <selection activeCell="F12" sqref="F12"/>
    </sheetView>
  </sheetViews>
  <sheetFormatPr defaultRowHeight="14.25"/>
  <cols>
    <col min="1" max="3" width="9.140625" style="57"/>
    <col min="4" max="4" width="14.28515625" style="57" customWidth="1"/>
    <col min="5" max="5" width="23.42578125" style="57" customWidth="1"/>
    <col min="6" max="6" width="23" style="57" customWidth="1"/>
    <col min="7" max="7" width="25" style="57" customWidth="1"/>
    <col min="8" max="8" width="23" style="57" customWidth="1"/>
    <col min="9" max="16384" width="9.140625" style="57"/>
  </cols>
  <sheetData>
    <row r="4" spans="4:8" ht="75" customHeight="1">
      <c r="E4" s="123" t="s">
        <v>115</v>
      </c>
      <c r="F4" s="123"/>
      <c r="G4" s="123"/>
      <c r="H4" s="88"/>
    </row>
    <row r="8" spans="4:8" ht="79.5" customHeight="1">
      <c r="D8" s="94" t="s">
        <v>113</v>
      </c>
      <c r="E8" s="95"/>
      <c r="F8" s="95"/>
      <c r="G8" s="95"/>
      <c r="H8" s="96"/>
    </row>
    <row r="9" spans="4:8" ht="58.5" customHeight="1">
      <c r="D9" s="97" t="s">
        <v>112</v>
      </c>
      <c r="E9" s="98"/>
      <c r="F9" s="98"/>
      <c r="G9" s="98"/>
      <c r="H9" s="99"/>
    </row>
    <row r="10" spans="4:8" ht="14.25" customHeight="1">
      <c r="D10" s="100" t="s">
        <v>100</v>
      </c>
      <c r="E10" s="102" t="s">
        <v>110</v>
      </c>
      <c r="F10" s="103"/>
      <c r="G10" s="102" t="s">
        <v>111</v>
      </c>
      <c r="H10" s="103"/>
    </row>
    <row r="11" spans="4:8" ht="18.75" customHeight="1">
      <c r="D11" s="100"/>
      <c r="E11" s="104"/>
      <c r="F11" s="105"/>
      <c r="G11" s="106"/>
      <c r="H11" s="107"/>
    </row>
    <row r="12" spans="4:8" ht="119.25" customHeight="1">
      <c r="D12" s="100"/>
      <c r="E12" s="79" t="s">
        <v>106</v>
      </c>
      <c r="F12" s="59" t="s">
        <v>103</v>
      </c>
      <c r="G12" s="79" t="s">
        <v>106</v>
      </c>
      <c r="H12" s="68" t="s">
        <v>103</v>
      </c>
    </row>
    <row r="13" spans="4:8" ht="18.75">
      <c r="D13" s="101"/>
      <c r="E13" s="80"/>
      <c r="F13" s="62"/>
      <c r="G13" s="81"/>
      <c r="H13" s="64"/>
    </row>
    <row r="14" spans="4:8" ht="18.75">
      <c r="D14" s="66" t="s">
        <v>105</v>
      </c>
      <c r="E14" s="66"/>
      <c r="F14" s="59"/>
      <c r="G14" s="82"/>
      <c r="H14" s="68"/>
    </row>
    <row r="15" spans="4:8" ht="18.75">
      <c r="D15" s="74" t="s">
        <v>100</v>
      </c>
      <c r="E15" s="75" t="s">
        <v>107</v>
      </c>
      <c r="F15" s="76" t="s">
        <v>107</v>
      </c>
      <c r="G15" s="75" t="s">
        <v>107</v>
      </c>
      <c r="H15" s="76" t="s">
        <v>107</v>
      </c>
    </row>
    <row r="16" spans="4:8" ht="18.75">
      <c r="D16" s="83" t="s">
        <v>108</v>
      </c>
      <c r="E16" s="84">
        <v>0</v>
      </c>
      <c r="F16" s="91">
        <f>E16</f>
        <v>0</v>
      </c>
      <c r="G16" s="85">
        <v>472377</v>
      </c>
      <c r="H16" s="86">
        <f>G16</f>
        <v>472377</v>
      </c>
    </row>
    <row r="17" spans="4:8" ht="18.75">
      <c r="D17" s="70">
        <v>6057</v>
      </c>
      <c r="E17" s="92">
        <v>3999716</v>
      </c>
      <c r="F17" s="72">
        <f>E17</f>
        <v>3999716</v>
      </c>
      <c r="G17" s="71">
        <v>4388479</v>
      </c>
      <c r="H17" s="72">
        <f>G17</f>
        <v>4388479</v>
      </c>
    </row>
    <row r="18" spans="4:8" ht="18.75">
      <c r="D18" s="70">
        <v>6059</v>
      </c>
      <c r="E18" s="93">
        <v>3521492</v>
      </c>
      <c r="F18" s="72">
        <f>E18</f>
        <v>3521492</v>
      </c>
      <c r="G18" s="71">
        <v>4158693</v>
      </c>
      <c r="H18" s="72">
        <f>G18</f>
        <v>4158693</v>
      </c>
    </row>
    <row r="19" spans="4:8" ht="18.75">
      <c r="D19" s="77"/>
      <c r="E19" s="87">
        <v>0</v>
      </c>
      <c r="F19" s="78">
        <f>F17+F18</f>
        <v>7521208</v>
      </c>
      <c r="G19" s="78">
        <f>G17+G18+G16</f>
        <v>9019549</v>
      </c>
      <c r="H19" s="78">
        <f>H16+H17+H18</f>
        <v>9019549</v>
      </c>
    </row>
  </sheetData>
  <mergeCells count="6">
    <mergeCell ref="E4:G4"/>
    <mergeCell ref="D8:H8"/>
    <mergeCell ref="D9:H9"/>
    <mergeCell ref="D10:D13"/>
    <mergeCell ref="E10:F11"/>
    <mergeCell ref="G10:H11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K18"/>
  <sheetViews>
    <sheetView workbookViewId="0">
      <selection activeCell="D1" sqref="D1:G1"/>
    </sheetView>
  </sheetViews>
  <sheetFormatPr defaultRowHeight="14.25"/>
  <cols>
    <col min="1" max="2" width="9.140625" style="57"/>
    <col min="3" max="3" width="12.42578125" style="57" customWidth="1"/>
    <col min="4" max="4" width="20.5703125" style="57" customWidth="1"/>
    <col min="5" max="5" width="22.42578125" style="57" customWidth="1"/>
    <col min="6" max="7" width="19.7109375" style="57" customWidth="1"/>
    <col min="8" max="8" width="19.28515625" style="57" customWidth="1"/>
    <col min="9" max="16384" width="9.140625" style="57"/>
  </cols>
  <sheetData>
    <row r="1" spans="3:11" ht="68.25" customHeight="1">
      <c r="D1" s="123" t="s">
        <v>115</v>
      </c>
      <c r="E1" s="123"/>
      <c r="F1" s="123"/>
      <c r="G1" s="123"/>
      <c r="H1" s="88"/>
      <c r="I1" s="88"/>
      <c r="J1" s="88"/>
      <c r="K1" s="88"/>
    </row>
    <row r="4" spans="3:11" ht="18.75">
      <c r="C4" s="108" t="s">
        <v>98</v>
      </c>
      <c r="D4" s="109"/>
      <c r="E4" s="109"/>
      <c r="F4" s="109"/>
      <c r="G4" s="109"/>
      <c r="H4" s="110"/>
    </row>
    <row r="5" spans="3:11" ht="47.25" customHeight="1">
      <c r="C5" s="111" t="s">
        <v>99</v>
      </c>
      <c r="D5" s="112"/>
      <c r="E5" s="112"/>
      <c r="F5" s="112"/>
      <c r="G5" s="112"/>
      <c r="H5" s="113"/>
    </row>
    <row r="6" spans="3:11">
      <c r="C6" s="100" t="s">
        <v>100</v>
      </c>
      <c r="D6" s="104" t="s">
        <v>110</v>
      </c>
      <c r="E6" s="105"/>
      <c r="F6" s="102" t="s">
        <v>111</v>
      </c>
      <c r="G6" s="114"/>
      <c r="H6" s="116" t="s">
        <v>101</v>
      </c>
    </row>
    <row r="7" spans="3:11">
      <c r="C7" s="100"/>
      <c r="D7" s="106"/>
      <c r="E7" s="107"/>
      <c r="F7" s="106"/>
      <c r="G7" s="115"/>
      <c r="H7" s="117"/>
    </row>
    <row r="8" spans="3:11" ht="49.5" customHeight="1">
      <c r="C8" s="100"/>
      <c r="D8" s="58" t="s">
        <v>102</v>
      </c>
      <c r="E8" s="59" t="s">
        <v>103</v>
      </c>
      <c r="F8" s="58" t="s">
        <v>102</v>
      </c>
      <c r="G8" s="60" t="s">
        <v>103</v>
      </c>
      <c r="H8" s="118"/>
    </row>
    <row r="9" spans="3:11" ht="18.75">
      <c r="C9" s="101"/>
      <c r="D9" s="61" t="s">
        <v>104</v>
      </c>
      <c r="E9" s="62"/>
      <c r="F9" s="63" t="s">
        <v>104</v>
      </c>
      <c r="G9" s="64"/>
      <c r="H9" s="65"/>
    </row>
    <row r="10" spans="3:11" ht="18.75">
      <c r="C10" s="66" t="s">
        <v>105</v>
      </c>
      <c r="D10" s="58"/>
      <c r="E10" s="59"/>
      <c r="F10" s="67"/>
      <c r="G10" s="68"/>
      <c r="H10" s="69"/>
    </row>
    <row r="11" spans="3:11" ht="18.75">
      <c r="C11" s="70">
        <v>4110</v>
      </c>
      <c r="D11" s="71">
        <v>0</v>
      </c>
      <c r="E11" s="72">
        <v>0</v>
      </c>
      <c r="F11" s="71">
        <v>0</v>
      </c>
      <c r="G11" s="72">
        <v>0</v>
      </c>
      <c r="H11" s="73">
        <v>0</v>
      </c>
    </row>
    <row r="12" spans="3:11" ht="18.75">
      <c r="C12" s="70">
        <v>4120</v>
      </c>
      <c r="D12" s="71">
        <v>0</v>
      </c>
      <c r="E12" s="72">
        <v>0</v>
      </c>
      <c r="F12" s="71">
        <v>0</v>
      </c>
      <c r="G12" s="72">
        <v>0</v>
      </c>
      <c r="H12" s="71">
        <v>0</v>
      </c>
    </row>
    <row r="13" spans="3:11" ht="18.75">
      <c r="C13" s="70">
        <v>4170</v>
      </c>
      <c r="D13" s="71">
        <v>0</v>
      </c>
      <c r="E13" s="72">
        <v>0</v>
      </c>
      <c r="F13" s="71">
        <v>0</v>
      </c>
      <c r="G13" s="72">
        <v>0</v>
      </c>
      <c r="H13" s="71">
        <v>0</v>
      </c>
    </row>
    <row r="14" spans="3:11" ht="18.75">
      <c r="C14" s="70">
        <v>4210</v>
      </c>
      <c r="D14" s="71">
        <v>0</v>
      </c>
      <c r="E14" s="72">
        <v>0</v>
      </c>
      <c r="F14" s="71">
        <v>0</v>
      </c>
      <c r="G14" s="72">
        <v>0</v>
      </c>
      <c r="H14" s="71">
        <v>0</v>
      </c>
    </row>
    <row r="15" spans="3:11" ht="18.75">
      <c r="C15" s="70">
        <v>4300</v>
      </c>
      <c r="D15" s="71">
        <v>8890</v>
      </c>
      <c r="E15" s="72">
        <v>8890</v>
      </c>
      <c r="F15" s="71">
        <v>8890</v>
      </c>
      <c r="G15" s="72">
        <v>8890</v>
      </c>
      <c r="H15" s="71">
        <v>8890</v>
      </c>
    </row>
    <row r="16" spans="3:11" ht="18.75">
      <c r="C16" s="70">
        <v>4430</v>
      </c>
      <c r="D16" s="71">
        <v>0</v>
      </c>
      <c r="E16" s="72">
        <v>0</v>
      </c>
      <c r="F16" s="71">
        <v>0</v>
      </c>
      <c r="G16" s="72">
        <v>0</v>
      </c>
      <c r="H16" s="71">
        <v>0</v>
      </c>
    </row>
    <row r="17" spans="3:8" ht="18.75">
      <c r="C17" s="70">
        <v>4740</v>
      </c>
      <c r="D17" s="71">
        <v>0</v>
      </c>
      <c r="E17" s="72">
        <v>0</v>
      </c>
      <c r="F17" s="71">
        <v>0</v>
      </c>
      <c r="G17" s="72">
        <v>0</v>
      </c>
      <c r="H17" s="71">
        <v>0</v>
      </c>
    </row>
    <row r="18" spans="3:8" ht="18.75">
      <c r="C18" s="77"/>
      <c r="D18" s="78">
        <f>+D11+D12+D13+D14+D15+D16+D17</f>
        <v>8890</v>
      </c>
      <c r="E18" s="78">
        <f>+E11+E12+E13+E14+E15+E16+E17</f>
        <v>8890</v>
      </c>
      <c r="F18" s="78">
        <f>+F11+F12+F13+F14+F15+F16+F17</f>
        <v>8890</v>
      </c>
      <c r="G18" s="78">
        <f>+G11+G12+G13+G14+G15+G16+G17</f>
        <v>8890</v>
      </c>
      <c r="H18" s="78">
        <f>+H11+H12+H13+H14+H15+H16+H17</f>
        <v>8890</v>
      </c>
    </row>
  </sheetData>
  <mergeCells count="7">
    <mergeCell ref="D1:G1"/>
    <mergeCell ref="C4:H4"/>
    <mergeCell ref="C5:H5"/>
    <mergeCell ref="C6:C9"/>
    <mergeCell ref="D6:E7"/>
    <mergeCell ref="F6:G7"/>
    <mergeCell ref="H6:H8"/>
  </mergeCell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Y45"/>
  <sheetViews>
    <sheetView tabSelected="1" topLeftCell="L1" workbookViewId="0">
      <selection activeCell="T4" sqref="T4"/>
    </sheetView>
  </sheetViews>
  <sheetFormatPr defaultRowHeight="12.75"/>
  <cols>
    <col min="1" max="1" width="8.42578125" style="2" customWidth="1"/>
    <col min="2" max="4" width="9.140625" style="2" hidden="1" customWidth="1"/>
    <col min="5" max="5" width="29.5703125" style="2" hidden="1" customWidth="1"/>
    <col min="6" max="7" width="9.140625" style="2" hidden="1" customWidth="1"/>
    <col min="8" max="8" width="2.42578125" style="2" hidden="1" customWidth="1"/>
    <col min="9" max="9" width="15.7109375" style="2" hidden="1" customWidth="1"/>
    <col min="10" max="10" width="20.42578125" style="2" hidden="1" customWidth="1"/>
    <col min="11" max="11" width="9.140625" style="2" hidden="1" customWidth="1"/>
    <col min="12" max="14" width="9.140625" style="2"/>
    <col min="15" max="15" width="35" style="2" customWidth="1"/>
    <col min="16" max="16" width="14.7109375" style="2" customWidth="1"/>
    <col min="17" max="17" width="13.140625" style="2" customWidth="1"/>
    <col min="18" max="19" width="12.42578125" style="2" customWidth="1"/>
    <col min="20" max="20" width="14.5703125" style="2" customWidth="1"/>
    <col min="21" max="22" width="12.85546875" style="2" customWidth="1"/>
    <col min="23" max="23" width="13.28515625" style="2" customWidth="1"/>
    <col min="24" max="24" width="13.140625" style="2" customWidth="1"/>
    <col min="25" max="25" width="10.140625" style="2" bestFit="1" customWidth="1"/>
    <col min="26" max="262" width="9.140625" style="2"/>
    <col min="263" max="263" width="29.5703125" style="2" customWidth="1"/>
    <col min="264" max="265" width="9.140625" style="2"/>
    <col min="266" max="266" width="2.42578125" style="2" customWidth="1"/>
    <col min="267" max="267" width="15.7109375" style="2" customWidth="1"/>
    <col min="268" max="268" width="20.42578125" style="2" customWidth="1"/>
    <col min="269" max="272" width="9.140625" style="2"/>
    <col min="273" max="273" width="35" style="2" customWidth="1"/>
    <col min="274" max="274" width="14.7109375" style="2" customWidth="1"/>
    <col min="275" max="275" width="13.140625" style="2" customWidth="1"/>
    <col min="276" max="276" width="12.42578125" style="2" customWidth="1"/>
    <col min="277" max="277" width="14.5703125" style="2" customWidth="1"/>
    <col min="278" max="278" width="12.85546875" style="2" customWidth="1"/>
    <col min="279" max="518" width="9.140625" style="2"/>
    <col min="519" max="519" width="29.5703125" style="2" customWidth="1"/>
    <col min="520" max="521" width="9.140625" style="2"/>
    <col min="522" max="522" width="2.42578125" style="2" customWidth="1"/>
    <col min="523" max="523" width="15.7109375" style="2" customWidth="1"/>
    <col min="524" max="524" width="20.42578125" style="2" customWidth="1"/>
    <col min="525" max="528" width="9.140625" style="2"/>
    <col min="529" max="529" width="35" style="2" customWidth="1"/>
    <col min="530" max="530" width="14.7109375" style="2" customWidth="1"/>
    <col min="531" max="531" width="13.140625" style="2" customWidth="1"/>
    <col min="532" max="532" width="12.42578125" style="2" customWidth="1"/>
    <col min="533" max="533" width="14.5703125" style="2" customWidth="1"/>
    <col min="534" max="534" width="12.85546875" style="2" customWidth="1"/>
    <col min="535" max="774" width="9.140625" style="2"/>
    <col min="775" max="775" width="29.5703125" style="2" customWidth="1"/>
    <col min="776" max="777" width="9.140625" style="2"/>
    <col min="778" max="778" width="2.42578125" style="2" customWidth="1"/>
    <col min="779" max="779" width="15.7109375" style="2" customWidth="1"/>
    <col min="780" max="780" width="20.42578125" style="2" customWidth="1"/>
    <col min="781" max="784" width="9.140625" style="2"/>
    <col min="785" max="785" width="35" style="2" customWidth="1"/>
    <col min="786" max="786" width="14.7109375" style="2" customWidth="1"/>
    <col min="787" max="787" width="13.140625" style="2" customWidth="1"/>
    <col min="788" max="788" width="12.42578125" style="2" customWidth="1"/>
    <col min="789" max="789" width="14.5703125" style="2" customWidth="1"/>
    <col min="790" max="790" width="12.85546875" style="2" customWidth="1"/>
    <col min="791" max="1030" width="9.140625" style="2"/>
    <col min="1031" max="1031" width="29.5703125" style="2" customWidth="1"/>
    <col min="1032" max="1033" width="9.140625" style="2"/>
    <col min="1034" max="1034" width="2.42578125" style="2" customWidth="1"/>
    <col min="1035" max="1035" width="15.7109375" style="2" customWidth="1"/>
    <col min="1036" max="1036" width="20.42578125" style="2" customWidth="1"/>
    <col min="1037" max="1040" width="9.140625" style="2"/>
    <col min="1041" max="1041" width="35" style="2" customWidth="1"/>
    <col min="1042" max="1042" width="14.7109375" style="2" customWidth="1"/>
    <col min="1043" max="1043" width="13.140625" style="2" customWidth="1"/>
    <col min="1044" max="1044" width="12.42578125" style="2" customWidth="1"/>
    <col min="1045" max="1045" width="14.5703125" style="2" customWidth="1"/>
    <col min="1046" max="1046" width="12.85546875" style="2" customWidth="1"/>
    <col min="1047" max="1286" width="9.140625" style="2"/>
    <col min="1287" max="1287" width="29.5703125" style="2" customWidth="1"/>
    <col min="1288" max="1289" width="9.140625" style="2"/>
    <col min="1290" max="1290" width="2.42578125" style="2" customWidth="1"/>
    <col min="1291" max="1291" width="15.7109375" style="2" customWidth="1"/>
    <col min="1292" max="1292" width="20.42578125" style="2" customWidth="1"/>
    <col min="1293" max="1296" width="9.140625" style="2"/>
    <col min="1297" max="1297" width="35" style="2" customWidth="1"/>
    <col min="1298" max="1298" width="14.7109375" style="2" customWidth="1"/>
    <col min="1299" max="1299" width="13.140625" style="2" customWidth="1"/>
    <col min="1300" max="1300" width="12.42578125" style="2" customWidth="1"/>
    <col min="1301" max="1301" width="14.5703125" style="2" customWidth="1"/>
    <col min="1302" max="1302" width="12.85546875" style="2" customWidth="1"/>
    <col min="1303" max="1542" width="9.140625" style="2"/>
    <col min="1543" max="1543" width="29.5703125" style="2" customWidth="1"/>
    <col min="1544" max="1545" width="9.140625" style="2"/>
    <col min="1546" max="1546" width="2.42578125" style="2" customWidth="1"/>
    <col min="1547" max="1547" width="15.7109375" style="2" customWidth="1"/>
    <col min="1548" max="1548" width="20.42578125" style="2" customWidth="1"/>
    <col min="1549" max="1552" width="9.140625" style="2"/>
    <col min="1553" max="1553" width="35" style="2" customWidth="1"/>
    <col min="1554" max="1554" width="14.7109375" style="2" customWidth="1"/>
    <col min="1555" max="1555" width="13.140625" style="2" customWidth="1"/>
    <col min="1556" max="1556" width="12.42578125" style="2" customWidth="1"/>
    <col min="1557" max="1557" width="14.5703125" style="2" customWidth="1"/>
    <col min="1558" max="1558" width="12.85546875" style="2" customWidth="1"/>
    <col min="1559" max="1798" width="9.140625" style="2"/>
    <col min="1799" max="1799" width="29.5703125" style="2" customWidth="1"/>
    <col min="1800" max="1801" width="9.140625" style="2"/>
    <col min="1802" max="1802" width="2.42578125" style="2" customWidth="1"/>
    <col min="1803" max="1803" width="15.7109375" style="2" customWidth="1"/>
    <col min="1804" max="1804" width="20.42578125" style="2" customWidth="1"/>
    <col min="1805" max="1808" width="9.140625" style="2"/>
    <col min="1809" max="1809" width="35" style="2" customWidth="1"/>
    <col min="1810" max="1810" width="14.7109375" style="2" customWidth="1"/>
    <col min="1811" max="1811" width="13.140625" style="2" customWidth="1"/>
    <col min="1812" max="1812" width="12.42578125" style="2" customWidth="1"/>
    <col min="1813" max="1813" width="14.5703125" style="2" customWidth="1"/>
    <col min="1814" max="1814" width="12.85546875" style="2" customWidth="1"/>
    <col min="1815" max="2054" width="9.140625" style="2"/>
    <col min="2055" max="2055" width="29.5703125" style="2" customWidth="1"/>
    <col min="2056" max="2057" width="9.140625" style="2"/>
    <col min="2058" max="2058" width="2.42578125" style="2" customWidth="1"/>
    <col min="2059" max="2059" width="15.7109375" style="2" customWidth="1"/>
    <col min="2060" max="2060" width="20.42578125" style="2" customWidth="1"/>
    <col min="2061" max="2064" width="9.140625" style="2"/>
    <col min="2065" max="2065" width="35" style="2" customWidth="1"/>
    <col min="2066" max="2066" width="14.7109375" style="2" customWidth="1"/>
    <col min="2067" max="2067" width="13.140625" style="2" customWidth="1"/>
    <col min="2068" max="2068" width="12.42578125" style="2" customWidth="1"/>
    <col min="2069" max="2069" width="14.5703125" style="2" customWidth="1"/>
    <col min="2070" max="2070" width="12.85546875" style="2" customWidth="1"/>
    <col min="2071" max="2310" width="9.140625" style="2"/>
    <col min="2311" max="2311" width="29.5703125" style="2" customWidth="1"/>
    <col min="2312" max="2313" width="9.140625" style="2"/>
    <col min="2314" max="2314" width="2.42578125" style="2" customWidth="1"/>
    <col min="2315" max="2315" width="15.7109375" style="2" customWidth="1"/>
    <col min="2316" max="2316" width="20.42578125" style="2" customWidth="1"/>
    <col min="2317" max="2320" width="9.140625" style="2"/>
    <col min="2321" max="2321" width="35" style="2" customWidth="1"/>
    <col min="2322" max="2322" width="14.7109375" style="2" customWidth="1"/>
    <col min="2323" max="2323" width="13.140625" style="2" customWidth="1"/>
    <col min="2324" max="2324" width="12.42578125" style="2" customWidth="1"/>
    <col min="2325" max="2325" width="14.5703125" style="2" customWidth="1"/>
    <col min="2326" max="2326" width="12.85546875" style="2" customWidth="1"/>
    <col min="2327" max="2566" width="9.140625" style="2"/>
    <col min="2567" max="2567" width="29.5703125" style="2" customWidth="1"/>
    <col min="2568" max="2569" width="9.140625" style="2"/>
    <col min="2570" max="2570" width="2.42578125" style="2" customWidth="1"/>
    <col min="2571" max="2571" width="15.7109375" style="2" customWidth="1"/>
    <col min="2572" max="2572" width="20.42578125" style="2" customWidth="1"/>
    <col min="2573" max="2576" width="9.140625" style="2"/>
    <col min="2577" max="2577" width="35" style="2" customWidth="1"/>
    <col min="2578" max="2578" width="14.7109375" style="2" customWidth="1"/>
    <col min="2579" max="2579" width="13.140625" style="2" customWidth="1"/>
    <col min="2580" max="2580" width="12.42578125" style="2" customWidth="1"/>
    <col min="2581" max="2581" width="14.5703125" style="2" customWidth="1"/>
    <col min="2582" max="2582" width="12.85546875" style="2" customWidth="1"/>
    <col min="2583" max="2822" width="9.140625" style="2"/>
    <col min="2823" max="2823" width="29.5703125" style="2" customWidth="1"/>
    <col min="2824" max="2825" width="9.140625" style="2"/>
    <col min="2826" max="2826" width="2.42578125" style="2" customWidth="1"/>
    <col min="2827" max="2827" width="15.7109375" style="2" customWidth="1"/>
    <col min="2828" max="2828" width="20.42578125" style="2" customWidth="1"/>
    <col min="2829" max="2832" width="9.140625" style="2"/>
    <col min="2833" max="2833" width="35" style="2" customWidth="1"/>
    <col min="2834" max="2834" width="14.7109375" style="2" customWidth="1"/>
    <col min="2835" max="2835" width="13.140625" style="2" customWidth="1"/>
    <col min="2836" max="2836" width="12.42578125" style="2" customWidth="1"/>
    <col min="2837" max="2837" width="14.5703125" style="2" customWidth="1"/>
    <col min="2838" max="2838" width="12.85546875" style="2" customWidth="1"/>
    <col min="2839" max="3078" width="9.140625" style="2"/>
    <col min="3079" max="3079" width="29.5703125" style="2" customWidth="1"/>
    <col min="3080" max="3081" width="9.140625" style="2"/>
    <col min="3082" max="3082" width="2.42578125" style="2" customWidth="1"/>
    <col min="3083" max="3083" width="15.7109375" style="2" customWidth="1"/>
    <col min="3084" max="3084" width="20.42578125" style="2" customWidth="1"/>
    <col min="3085" max="3088" width="9.140625" style="2"/>
    <col min="3089" max="3089" width="35" style="2" customWidth="1"/>
    <col min="3090" max="3090" width="14.7109375" style="2" customWidth="1"/>
    <col min="3091" max="3091" width="13.140625" style="2" customWidth="1"/>
    <col min="3092" max="3092" width="12.42578125" style="2" customWidth="1"/>
    <col min="3093" max="3093" width="14.5703125" style="2" customWidth="1"/>
    <col min="3094" max="3094" width="12.85546875" style="2" customWidth="1"/>
    <col min="3095" max="3334" width="9.140625" style="2"/>
    <col min="3335" max="3335" width="29.5703125" style="2" customWidth="1"/>
    <col min="3336" max="3337" width="9.140625" style="2"/>
    <col min="3338" max="3338" width="2.42578125" style="2" customWidth="1"/>
    <col min="3339" max="3339" width="15.7109375" style="2" customWidth="1"/>
    <col min="3340" max="3340" width="20.42578125" style="2" customWidth="1"/>
    <col min="3341" max="3344" width="9.140625" style="2"/>
    <col min="3345" max="3345" width="35" style="2" customWidth="1"/>
    <col min="3346" max="3346" width="14.7109375" style="2" customWidth="1"/>
    <col min="3347" max="3347" width="13.140625" style="2" customWidth="1"/>
    <col min="3348" max="3348" width="12.42578125" style="2" customWidth="1"/>
    <col min="3349" max="3349" width="14.5703125" style="2" customWidth="1"/>
    <col min="3350" max="3350" width="12.85546875" style="2" customWidth="1"/>
    <col min="3351" max="3590" width="9.140625" style="2"/>
    <col min="3591" max="3591" width="29.5703125" style="2" customWidth="1"/>
    <col min="3592" max="3593" width="9.140625" style="2"/>
    <col min="3594" max="3594" width="2.42578125" style="2" customWidth="1"/>
    <col min="3595" max="3595" width="15.7109375" style="2" customWidth="1"/>
    <col min="3596" max="3596" width="20.42578125" style="2" customWidth="1"/>
    <col min="3597" max="3600" width="9.140625" style="2"/>
    <col min="3601" max="3601" width="35" style="2" customWidth="1"/>
    <col min="3602" max="3602" width="14.7109375" style="2" customWidth="1"/>
    <col min="3603" max="3603" width="13.140625" style="2" customWidth="1"/>
    <col min="3604" max="3604" width="12.42578125" style="2" customWidth="1"/>
    <col min="3605" max="3605" width="14.5703125" style="2" customWidth="1"/>
    <col min="3606" max="3606" width="12.85546875" style="2" customWidth="1"/>
    <col min="3607" max="3846" width="9.140625" style="2"/>
    <col min="3847" max="3847" width="29.5703125" style="2" customWidth="1"/>
    <col min="3848" max="3849" width="9.140625" style="2"/>
    <col min="3850" max="3850" width="2.42578125" style="2" customWidth="1"/>
    <col min="3851" max="3851" width="15.7109375" style="2" customWidth="1"/>
    <col min="3852" max="3852" width="20.42578125" style="2" customWidth="1"/>
    <col min="3853" max="3856" width="9.140625" style="2"/>
    <col min="3857" max="3857" width="35" style="2" customWidth="1"/>
    <col min="3858" max="3858" width="14.7109375" style="2" customWidth="1"/>
    <col min="3859" max="3859" width="13.140625" style="2" customWidth="1"/>
    <col min="3860" max="3860" width="12.42578125" style="2" customWidth="1"/>
    <col min="3861" max="3861" width="14.5703125" style="2" customWidth="1"/>
    <col min="3862" max="3862" width="12.85546875" style="2" customWidth="1"/>
    <col min="3863" max="4102" width="9.140625" style="2"/>
    <col min="4103" max="4103" width="29.5703125" style="2" customWidth="1"/>
    <col min="4104" max="4105" width="9.140625" style="2"/>
    <col min="4106" max="4106" width="2.42578125" style="2" customWidth="1"/>
    <col min="4107" max="4107" width="15.7109375" style="2" customWidth="1"/>
    <col min="4108" max="4108" width="20.42578125" style="2" customWidth="1"/>
    <col min="4109" max="4112" width="9.140625" style="2"/>
    <col min="4113" max="4113" width="35" style="2" customWidth="1"/>
    <col min="4114" max="4114" width="14.7109375" style="2" customWidth="1"/>
    <col min="4115" max="4115" width="13.140625" style="2" customWidth="1"/>
    <col min="4116" max="4116" width="12.42578125" style="2" customWidth="1"/>
    <col min="4117" max="4117" width="14.5703125" style="2" customWidth="1"/>
    <col min="4118" max="4118" width="12.85546875" style="2" customWidth="1"/>
    <col min="4119" max="4358" width="9.140625" style="2"/>
    <col min="4359" max="4359" width="29.5703125" style="2" customWidth="1"/>
    <col min="4360" max="4361" width="9.140625" style="2"/>
    <col min="4362" max="4362" width="2.42578125" style="2" customWidth="1"/>
    <col min="4363" max="4363" width="15.7109375" style="2" customWidth="1"/>
    <col min="4364" max="4364" width="20.42578125" style="2" customWidth="1"/>
    <col min="4365" max="4368" width="9.140625" style="2"/>
    <col min="4369" max="4369" width="35" style="2" customWidth="1"/>
    <col min="4370" max="4370" width="14.7109375" style="2" customWidth="1"/>
    <col min="4371" max="4371" width="13.140625" style="2" customWidth="1"/>
    <col min="4372" max="4372" width="12.42578125" style="2" customWidth="1"/>
    <col min="4373" max="4373" width="14.5703125" style="2" customWidth="1"/>
    <col min="4374" max="4374" width="12.85546875" style="2" customWidth="1"/>
    <col min="4375" max="4614" width="9.140625" style="2"/>
    <col min="4615" max="4615" width="29.5703125" style="2" customWidth="1"/>
    <col min="4616" max="4617" width="9.140625" style="2"/>
    <col min="4618" max="4618" width="2.42578125" style="2" customWidth="1"/>
    <col min="4619" max="4619" width="15.7109375" style="2" customWidth="1"/>
    <col min="4620" max="4620" width="20.42578125" style="2" customWidth="1"/>
    <col min="4621" max="4624" width="9.140625" style="2"/>
    <col min="4625" max="4625" width="35" style="2" customWidth="1"/>
    <col min="4626" max="4626" width="14.7109375" style="2" customWidth="1"/>
    <col min="4627" max="4627" width="13.140625" style="2" customWidth="1"/>
    <col min="4628" max="4628" width="12.42578125" style="2" customWidth="1"/>
    <col min="4629" max="4629" width="14.5703125" style="2" customWidth="1"/>
    <col min="4630" max="4630" width="12.85546875" style="2" customWidth="1"/>
    <col min="4631" max="4870" width="9.140625" style="2"/>
    <col min="4871" max="4871" width="29.5703125" style="2" customWidth="1"/>
    <col min="4872" max="4873" width="9.140625" style="2"/>
    <col min="4874" max="4874" width="2.42578125" style="2" customWidth="1"/>
    <col min="4875" max="4875" width="15.7109375" style="2" customWidth="1"/>
    <col min="4876" max="4876" width="20.42578125" style="2" customWidth="1"/>
    <col min="4877" max="4880" width="9.140625" style="2"/>
    <col min="4881" max="4881" width="35" style="2" customWidth="1"/>
    <col min="4882" max="4882" width="14.7109375" style="2" customWidth="1"/>
    <col min="4883" max="4883" width="13.140625" style="2" customWidth="1"/>
    <col min="4884" max="4884" width="12.42578125" style="2" customWidth="1"/>
    <col min="4885" max="4885" width="14.5703125" style="2" customWidth="1"/>
    <col min="4886" max="4886" width="12.85546875" style="2" customWidth="1"/>
    <col min="4887" max="5126" width="9.140625" style="2"/>
    <col min="5127" max="5127" width="29.5703125" style="2" customWidth="1"/>
    <col min="5128" max="5129" width="9.140625" style="2"/>
    <col min="5130" max="5130" width="2.42578125" style="2" customWidth="1"/>
    <col min="5131" max="5131" width="15.7109375" style="2" customWidth="1"/>
    <col min="5132" max="5132" width="20.42578125" style="2" customWidth="1"/>
    <col min="5133" max="5136" width="9.140625" style="2"/>
    <col min="5137" max="5137" width="35" style="2" customWidth="1"/>
    <col min="5138" max="5138" width="14.7109375" style="2" customWidth="1"/>
    <col min="5139" max="5139" width="13.140625" style="2" customWidth="1"/>
    <col min="5140" max="5140" width="12.42578125" style="2" customWidth="1"/>
    <col min="5141" max="5141" width="14.5703125" style="2" customWidth="1"/>
    <col min="5142" max="5142" width="12.85546875" style="2" customWidth="1"/>
    <col min="5143" max="5382" width="9.140625" style="2"/>
    <col min="5383" max="5383" width="29.5703125" style="2" customWidth="1"/>
    <col min="5384" max="5385" width="9.140625" style="2"/>
    <col min="5386" max="5386" width="2.42578125" style="2" customWidth="1"/>
    <col min="5387" max="5387" width="15.7109375" style="2" customWidth="1"/>
    <col min="5388" max="5388" width="20.42578125" style="2" customWidth="1"/>
    <col min="5389" max="5392" width="9.140625" style="2"/>
    <col min="5393" max="5393" width="35" style="2" customWidth="1"/>
    <col min="5394" max="5394" width="14.7109375" style="2" customWidth="1"/>
    <col min="5395" max="5395" width="13.140625" style="2" customWidth="1"/>
    <col min="5396" max="5396" width="12.42578125" style="2" customWidth="1"/>
    <col min="5397" max="5397" width="14.5703125" style="2" customWidth="1"/>
    <col min="5398" max="5398" width="12.85546875" style="2" customWidth="1"/>
    <col min="5399" max="5638" width="9.140625" style="2"/>
    <col min="5639" max="5639" width="29.5703125" style="2" customWidth="1"/>
    <col min="5640" max="5641" width="9.140625" style="2"/>
    <col min="5642" max="5642" width="2.42578125" style="2" customWidth="1"/>
    <col min="5643" max="5643" width="15.7109375" style="2" customWidth="1"/>
    <col min="5644" max="5644" width="20.42578125" style="2" customWidth="1"/>
    <col min="5645" max="5648" width="9.140625" style="2"/>
    <col min="5649" max="5649" width="35" style="2" customWidth="1"/>
    <col min="5650" max="5650" width="14.7109375" style="2" customWidth="1"/>
    <col min="5651" max="5651" width="13.140625" style="2" customWidth="1"/>
    <col min="5652" max="5652" width="12.42578125" style="2" customWidth="1"/>
    <col min="5653" max="5653" width="14.5703125" style="2" customWidth="1"/>
    <col min="5654" max="5654" width="12.85546875" style="2" customWidth="1"/>
    <col min="5655" max="5894" width="9.140625" style="2"/>
    <col min="5895" max="5895" width="29.5703125" style="2" customWidth="1"/>
    <col min="5896" max="5897" width="9.140625" style="2"/>
    <col min="5898" max="5898" width="2.42578125" style="2" customWidth="1"/>
    <col min="5899" max="5899" width="15.7109375" style="2" customWidth="1"/>
    <col min="5900" max="5900" width="20.42578125" style="2" customWidth="1"/>
    <col min="5901" max="5904" width="9.140625" style="2"/>
    <col min="5905" max="5905" width="35" style="2" customWidth="1"/>
    <col min="5906" max="5906" width="14.7109375" style="2" customWidth="1"/>
    <col min="5907" max="5907" width="13.140625" style="2" customWidth="1"/>
    <col min="5908" max="5908" width="12.42578125" style="2" customWidth="1"/>
    <col min="5909" max="5909" width="14.5703125" style="2" customWidth="1"/>
    <col min="5910" max="5910" width="12.85546875" style="2" customWidth="1"/>
    <col min="5911" max="6150" width="9.140625" style="2"/>
    <col min="6151" max="6151" width="29.5703125" style="2" customWidth="1"/>
    <col min="6152" max="6153" width="9.140625" style="2"/>
    <col min="6154" max="6154" width="2.42578125" style="2" customWidth="1"/>
    <col min="6155" max="6155" width="15.7109375" style="2" customWidth="1"/>
    <col min="6156" max="6156" width="20.42578125" style="2" customWidth="1"/>
    <col min="6157" max="6160" width="9.140625" style="2"/>
    <col min="6161" max="6161" width="35" style="2" customWidth="1"/>
    <col min="6162" max="6162" width="14.7109375" style="2" customWidth="1"/>
    <col min="6163" max="6163" width="13.140625" style="2" customWidth="1"/>
    <col min="6164" max="6164" width="12.42578125" style="2" customWidth="1"/>
    <col min="6165" max="6165" width="14.5703125" style="2" customWidth="1"/>
    <col min="6166" max="6166" width="12.85546875" style="2" customWidth="1"/>
    <col min="6167" max="6406" width="9.140625" style="2"/>
    <col min="6407" max="6407" width="29.5703125" style="2" customWidth="1"/>
    <col min="6408" max="6409" width="9.140625" style="2"/>
    <col min="6410" max="6410" width="2.42578125" style="2" customWidth="1"/>
    <col min="6411" max="6411" width="15.7109375" style="2" customWidth="1"/>
    <col min="6412" max="6412" width="20.42578125" style="2" customWidth="1"/>
    <col min="6413" max="6416" width="9.140625" style="2"/>
    <col min="6417" max="6417" width="35" style="2" customWidth="1"/>
    <col min="6418" max="6418" width="14.7109375" style="2" customWidth="1"/>
    <col min="6419" max="6419" width="13.140625" style="2" customWidth="1"/>
    <col min="6420" max="6420" width="12.42578125" style="2" customWidth="1"/>
    <col min="6421" max="6421" width="14.5703125" style="2" customWidth="1"/>
    <col min="6422" max="6422" width="12.85546875" style="2" customWidth="1"/>
    <col min="6423" max="6662" width="9.140625" style="2"/>
    <col min="6663" max="6663" width="29.5703125" style="2" customWidth="1"/>
    <col min="6664" max="6665" width="9.140625" style="2"/>
    <col min="6666" max="6666" width="2.42578125" style="2" customWidth="1"/>
    <col min="6667" max="6667" width="15.7109375" style="2" customWidth="1"/>
    <col min="6668" max="6668" width="20.42578125" style="2" customWidth="1"/>
    <col min="6669" max="6672" width="9.140625" style="2"/>
    <col min="6673" max="6673" width="35" style="2" customWidth="1"/>
    <col min="6674" max="6674" width="14.7109375" style="2" customWidth="1"/>
    <col min="6675" max="6675" width="13.140625" style="2" customWidth="1"/>
    <col min="6676" max="6676" width="12.42578125" style="2" customWidth="1"/>
    <col min="6677" max="6677" width="14.5703125" style="2" customWidth="1"/>
    <col min="6678" max="6678" width="12.85546875" style="2" customWidth="1"/>
    <col min="6679" max="6918" width="9.140625" style="2"/>
    <col min="6919" max="6919" width="29.5703125" style="2" customWidth="1"/>
    <col min="6920" max="6921" width="9.140625" style="2"/>
    <col min="6922" max="6922" width="2.42578125" style="2" customWidth="1"/>
    <col min="6923" max="6923" width="15.7109375" style="2" customWidth="1"/>
    <col min="6924" max="6924" width="20.42578125" style="2" customWidth="1"/>
    <col min="6925" max="6928" width="9.140625" style="2"/>
    <col min="6929" max="6929" width="35" style="2" customWidth="1"/>
    <col min="6930" max="6930" width="14.7109375" style="2" customWidth="1"/>
    <col min="6931" max="6931" width="13.140625" style="2" customWidth="1"/>
    <col min="6932" max="6932" width="12.42578125" style="2" customWidth="1"/>
    <col min="6933" max="6933" width="14.5703125" style="2" customWidth="1"/>
    <col min="6934" max="6934" width="12.85546875" style="2" customWidth="1"/>
    <col min="6935" max="7174" width="9.140625" style="2"/>
    <col min="7175" max="7175" width="29.5703125" style="2" customWidth="1"/>
    <col min="7176" max="7177" width="9.140625" style="2"/>
    <col min="7178" max="7178" width="2.42578125" style="2" customWidth="1"/>
    <col min="7179" max="7179" width="15.7109375" style="2" customWidth="1"/>
    <col min="7180" max="7180" width="20.42578125" style="2" customWidth="1"/>
    <col min="7181" max="7184" width="9.140625" style="2"/>
    <col min="7185" max="7185" width="35" style="2" customWidth="1"/>
    <col min="7186" max="7186" width="14.7109375" style="2" customWidth="1"/>
    <col min="7187" max="7187" width="13.140625" style="2" customWidth="1"/>
    <col min="7188" max="7188" width="12.42578125" style="2" customWidth="1"/>
    <col min="7189" max="7189" width="14.5703125" style="2" customWidth="1"/>
    <col min="7190" max="7190" width="12.85546875" style="2" customWidth="1"/>
    <col min="7191" max="7430" width="9.140625" style="2"/>
    <col min="7431" max="7431" width="29.5703125" style="2" customWidth="1"/>
    <col min="7432" max="7433" width="9.140625" style="2"/>
    <col min="7434" max="7434" width="2.42578125" style="2" customWidth="1"/>
    <col min="7435" max="7435" width="15.7109375" style="2" customWidth="1"/>
    <col min="7436" max="7436" width="20.42578125" style="2" customWidth="1"/>
    <col min="7437" max="7440" width="9.140625" style="2"/>
    <col min="7441" max="7441" width="35" style="2" customWidth="1"/>
    <col min="7442" max="7442" width="14.7109375" style="2" customWidth="1"/>
    <col min="7443" max="7443" width="13.140625" style="2" customWidth="1"/>
    <col min="7444" max="7444" width="12.42578125" style="2" customWidth="1"/>
    <col min="7445" max="7445" width="14.5703125" style="2" customWidth="1"/>
    <col min="7446" max="7446" width="12.85546875" style="2" customWidth="1"/>
    <col min="7447" max="7686" width="9.140625" style="2"/>
    <col min="7687" max="7687" width="29.5703125" style="2" customWidth="1"/>
    <col min="7688" max="7689" width="9.140625" style="2"/>
    <col min="7690" max="7690" width="2.42578125" style="2" customWidth="1"/>
    <col min="7691" max="7691" width="15.7109375" style="2" customWidth="1"/>
    <col min="7692" max="7692" width="20.42578125" style="2" customWidth="1"/>
    <col min="7693" max="7696" width="9.140625" style="2"/>
    <col min="7697" max="7697" width="35" style="2" customWidth="1"/>
    <col min="7698" max="7698" width="14.7109375" style="2" customWidth="1"/>
    <col min="7699" max="7699" width="13.140625" style="2" customWidth="1"/>
    <col min="7700" max="7700" width="12.42578125" style="2" customWidth="1"/>
    <col min="7701" max="7701" width="14.5703125" style="2" customWidth="1"/>
    <col min="7702" max="7702" width="12.85546875" style="2" customWidth="1"/>
    <col min="7703" max="7942" width="9.140625" style="2"/>
    <col min="7943" max="7943" width="29.5703125" style="2" customWidth="1"/>
    <col min="7944" max="7945" width="9.140625" style="2"/>
    <col min="7946" max="7946" width="2.42578125" style="2" customWidth="1"/>
    <col min="7947" max="7947" width="15.7109375" style="2" customWidth="1"/>
    <col min="7948" max="7948" width="20.42578125" style="2" customWidth="1"/>
    <col min="7949" max="7952" width="9.140625" style="2"/>
    <col min="7953" max="7953" width="35" style="2" customWidth="1"/>
    <col min="7954" max="7954" width="14.7109375" style="2" customWidth="1"/>
    <col min="7955" max="7955" width="13.140625" style="2" customWidth="1"/>
    <col min="7956" max="7956" width="12.42578125" style="2" customWidth="1"/>
    <col min="7957" max="7957" width="14.5703125" style="2" customWidth="1"/>
    <col min="7958" max="7958" width="12.85546875" style="2" customWidth="1"/>
    <col min="7959" max="8198" width="9.140625" style="2"/>
    <col min="8199" max="8199" width="29.5703125" style="2" customWidth="1"/>
    <col min="8200" max="8201" width="9.140625" style="2"/>
    <col min="8202" max="8202" width="2.42578125" style="2" customWidth="1"/>
    <col min="8203" max="8203" width="15.7109375" style="2" customWidth="1"/>
    <col min="8204" max="8204" width="20.42578125" style="2" customWidth="1"/>
    <col min="8205" max="8208" width="9.140625" style="2"/>
    <col min="8209" max="8209" width="35" style="2" customWidth="1"/>
    <col min="8210" max="8210" width="14.7109375" style="2" customWidth="1"/>
    <col min="8211" max="8211" width="13.140625" style="2" customWidth="1"/>
    <col min="8212" max="8212" width="12.42578125" style="2" customWidth="1"/>
    <col min="8213" max="8213" width="14.5703125" style="2" customWidth="1"/>
    <col min="8214" max="8214" width="12.85546875" style="2" customWidth="1"/>
    <col min="8215" max="8454" width="9.140625" style="2"/>
    <col min="8455" max="8455" width="29.5703125" style="2" customWidth="1"/>
    <col min="8456" max="8457" width="9.140625" style="2"/>
    <col min="8458" max="8458" width="2.42578125" style="2" customWidth="1"/>
    <col min="8459" max="8459" width="15.7109375" style="2" customWidth="1"/>
    <col min="8460" max="8460" width="20.42578125" style="2" customWidth="1"/>
    <col min="8461" max="8464" width="9.140625" style="2"/>
    <col min="8465" max="8465" width="35" style="2" customWidth="1"/>
    <col min="8466" max="8466" width="14.7109375" style="2" customWidth="1"/>
    <col min="8467" max="8467" width="13.140625" style="2" customWidth="1"/>
    <col min="8468" max="8468" width="12.42578125" style="2" customWidth="1"/>
    <col min="8469" max="8469" width="14.5703125" style="2" customWidth="1"/>
    <col min="8470" max="8470" width="12.85546875" style="2" customWidth="1"/>
    <col min="8471" max="8710" width="9.140625" style="2"/>
    <col min="8711" max="8711" width="29.5703125" style="2" customWidth="1"/>
    <col min="8712" max="8713" width="9.140625" style="2"/>
    <col min="8714" max="8714" width="2.42578125" style="2" customWidth="1"/>
    <col min="8715" max="8715" width="15.7109375" style="2" customWidth="1"/>
    <col min="8716" max="8716" width="20.42578125" style="2" customWidth="1"/>
    <col min="8717" max="8720" width="9.140625" style="2"/>
    <col min="8721" max="8721" width="35" style="2" customWidth="1"/>
    <col min="8722" max="8722" width="14.7109375" style="2" customWidth="1"/>
    <col min="8723" max="8723" width="13.140625" style="2" customWidth="1"/>
    <col min="8724" max="8724" width="12.42578125" style="2" customWidth="1"/>
    <col min="8725" max="8725" width="14.5703125" style="2" customWidth="1"/>
    <col min="8726" max="8726" width="12.85546875" style="2" customWidth="1"/>
    <col min="8727" max="8966" width="9.140625" style="2"/>
    <col min="8967" max="8967" width="29.5703125" style="2" customWidth="1"/>
    <col min="8968" max="8969" width="9.140625" style="2"/>
    <col min="8970" max="8970" width="2.42578125" style="2" customWidth="1"/>
    <col min="8971" max="8971" width="15.7109375" style="2" customWidth="1"/>
    <col min="8972" max="8972" width="20.42578125" style="2" customWidth="1"/>
    <col min="8973" max="8976" width="9.140625" style="2"/>
    <col min="8977" max="8977" width="35" style="2" customWidth="1"/>
    <col min="8978" max="8978" width="14.7109375" style="2" customWidth="1"/>
    <col min="8979" max="8979" width="13.140625" style="2" customWidth="1"/>
    <col min="8980" max="8980" width="12.42578125" style="2" customWidth="1"/>
    <col min="8981" max="8981" width="14.5703125" style="2" customWidth="1"/>
    <col min="8982" max="8982" width="12.85546875" style="2" customWidth="1"/>
    <col min="8983" max="9222" width="9.140625" style="2"/>
    <col min="9223" max="9223" width="29.5703125" style="2" customWidth="1"/>
    <col min="9224" max="9225" width="9.140625" style="2"/>
    <col min="9226" max="9226" width="2.42578125" style="2" customWidth="1"/>
    <col min="9227" max="9227" width="15.7109375" style="2" customWidth="1"/>
    <col min="9228" max="9228" width="20.42578125" style="2" customWidth="1"/>
    <col min="9229" max="9232" width="9.140625" style="2"/>
    <col min="9233" max="9233" width="35" style="2" customWidth="1"/>
    <col min="9234" max="9234" width="14.7109375" style="2" customWidth="1"/>
    <col min="9235" max="9235" width="13.140625" style="2" customWidth="1"/>
    <col min="9236" max="9236" width="12.42578125" style="2" customWidth="1"/>
    <col min="9237" max="9237" width="14.5703125" style="2" customWidth="1"/>
    <col min="9238" max="9238" width="12.85546875" style="2" customWidth="1"/>
    <col min="9239" max="9478" width="9.140625" style="2"/>
    <col min="9479" max="9479" width="29.5703125" style="2" customWidth="1"/>
    <col min="9480" max="9481" width="9.140625" style="2"/>
    <col min="9482" max="9482" width="2.42578125" style="2" customWidth="1"/>
    <col min="9483" max="9483" width="15.7109375" style="2" customWidth="1"/>
    <col min="9484" max="9484" width="20.42578125" style="2" customWidth="1"/>
    <col min="9485" max="9488" width="9.140625" style="2"/>
    <col min="9489" max="9489" width="35" style="2" customWidth="1"/>
    <col min="9490" max="9490" width="14.7109375" style="2" customWidth="1"/>
    <col min="9491" max="9491" width="13.140625" style="2" customWidth="1"/>
    <col min="9492" max="9492" width="12.42578125" style="2" customWidth="1"/>
    <col min="9493" max="9493" width="14.5703125" style="2" customWidth="1"/>
    <col min="9494" max="9494" width="12.85546875" style="2" customWidth="1"/>
    <col min="9495" max="9734" width="9.140625" style="2"/>
    <col min="9735" max="9735" width="29.5703125" style="2" customWidth="1"/>
    <col min="9736" max="9737" width="9.140625" style="2"/>
    <col min="9738" max="9738" width="2.42578125" style="2" customWidth="1"/>
    <col min="9739" max="9739" width="15.7109375" style="2" customWidth="1"/>
    <col min="9740" max="9740" width="20.42578125" style="2" customWidth="1"/>
    <col min="9741" max="9744" width="9.140625" style="2"/>
    <col min="9745" max="9745" width="35" style="2" customWidth="1"/>
    <col min="9746" max="9746" width="14.7109375" style="2" customWidth="1"/>
    <col min="9747" max="9747" width="13.140625" style="2" customWidth="1"/>
    <col min="9748" max="9748" width="12.42578125" style="2" customWidth="1"/>
    <col min="9749" max="9749" width="14.5703125" style="2" customWidth="1"/>
    <col min="9750" max="9750" width="12.85546875" style="2" customWidth="1"/>
    <col min="9751" max="9990" width="9.140625" style="2"/>
    <col min="9991" max="9991" width="29.5703125" style="2" customWidth="1"/>
    <col min="9992" max="9993" width="9.140625" style="2"/>
    <col min="9994" max="9994" width="2.42578125" style="2" customWidth="1"/>
    <col min="9995" max="9995" width="15.7109375" style="2" customWidth="1"/>
    <col min="9996" max="9996" width="20.42578125" style="2" customWidth="1"/>
    <col min="9997" max="10000" width="9.140625" style="2"/>
    <col min="10001" max="10001" width="35" style="2" customWidth="1"/>
    <col min="10002" max="10002" width="14.7109375" style="2" customWidth="1"/>
    <col min="10003" max="10003" width="13.140625" style="2" customWidth="1"/>
    <col min="10004" max="10004" width="12.42578125" style="2" customWidth="1"/>
    <col min="10005" max="10005" width="14.5703125" style="2" customWidth="1"/>
    <col min="10006" max="10006" width="12.85546875" style="2" customWidth="1"/>
    <col min="10007" max="10246" width="9.140625" style="2"/>
    <col min="10247" max="10247" width="29.5703125" style="2" customWidth="1"/>
    <col min="10248" max="10249" width="9.140625" style="2"/>
    <col min="10250" max="10250" width="2.42578125" style="2" customWidth="1"/>
    <col min="10251" max="10251" width="15.7109375" style="2" customWidth="1"/>
    <col min="10252" max="10252" width="20.42578125" style="2" customWidth="1"/>
    <col min="10253" max="10256" width="9.140625" style="2"/>
    <col min="10257" max="10257" width="35" style="2" customWidth="1"/>
    <col min="10258" max="10258" width="14.7109375" style="2" customWidth="1"/>
    <col min="10259" max="10259" width="13.140625" style="2" customWidth="1"/>
    <col min="10260" max="10260" width="12.42578125" style="2" customWidth="1"/>
    <col min="10261" max="10261" width="14.5703125" style="2" customWidth="1"/>
    <col min="10262" max="10262" width="12.85546875" style="2" customWidth="1"/>
    <col min="10263" max="10502" width="9.140625" style="2"/>
    <col min="10503" max="10503" width="29.5703125" style="2" customWidth="1"/>
    <col min="10504" max="10505" width="9.140625" style="2"/>
    <col min="10506" max="10506" width="2.42578125" style="2" customWidth="1"/>
    <col min="10507" max="10507" width="15.7109375" style="2" customWidth="1"/>
    <col min="10508" max="10508" width="20.42578125" style="2" customWidth="1"/>
    <col min="10509" max="10512" width="9.140625" style="2"/>
    <col min="10513" max="10513" width="35" style="2" customWidth="1"/>
    <col min="10514" max="10514" width="14.7109375" style="2" customWidth="1"/>
    <col min="10515" max="10515" width="13.140625" style="2" customWidth="1"/>
    <col min="10516" max="10516" width="12.42578125" style="2" customWidth="1"/>
    <col min="10517" max="10517" width="14.5703125" style="2" customWidth="1"/>
    <col min="10518" max="10518" width="12.85546875" style="2" customWidth="1"/>
    <col min="10519" max="10758" width="9.140625" style="2"/>
    <col min="10759" max="10759" width="29.5703125" style="2" customWidth="1"/>
    <col min="10760" max="10761" width="9.140625" style="2"/>
    <col min="10762" max="10762" width="2.42578125" style="2" customWidth="1"/>
    <col min="10763" max="10763" width="15.7109375" style="2" customWidth="1"/>
    <col min="10764" max="10764" width="20.42578125" style="2" customWidth="1"/>
    <col min="10765" max="10768" width="9.140625" style="2"/>
    <col min="10769" max="10769" width="35" style="2" customWidth="1"/>
    <col min="10770" max="10770" width="14.7109375" style="2" customWidth="1"/>
    <col min="10771" max="10771" width="13.140625" style="2" customWidth="1"/>
    <col min="10772" max="10772" width="12.42578125" style="2" customWidth="1"/>
    <col min="10773" max="10773" width="14.5703125" style="2" customWidth="1"/>
    <col min="10774" max="10774" width="12.85546875" style="2" customWidth="1"/>
    <col min="10775" max="11014" width="9.140625" style="2"/>
    <col min="11015" max="11015" width="29.5703125" style="2" customWidth="1"/>
    <col min="11016" max="11017" width="9.140625" style="2"/>
    <col min="11018" max="11018" width="2.42578125" style="2" customWidth="1"/>
    <col min="11019" max="11019" width="15.7109375" style="2" customWidth="1"/>
    <col min="11020" max="11020" width="20.42578125" style="2" customWidth="1"/>
    <col min="11021" max="11024" width="9.140625" style="2"/>
    <col min="11025" max="11025" width="35" style="2" customWidth="1"/>
    <col min="11026" max="11026" width="14.7109375" style="2" customWidth="1"/>
    <col min="11027" max="11027" width="13.140625" style="2" customWidth="1"/>
    <col min="11028" max="11028" width="12.42578125" style="2" customWidth="1"/>
    <col min="11029" max="11029" width="14.5703125" style="2" customWidth="1"/>
    <col min="11030" max="11030" width="12.85546875" style="2" customWidth="1"/>
    <col min="11031" max="11270" width="9.140625" style="2"/>
    <col min="11271" max="11271" width="29.5703125" style="2" customWidth="1"/>
    <col min="11272" max="11273" width="9.140625" style="2"/>
    <col min="11274" max="11274" width="2.42578125" style="2" customWidth="1"/>
    <col min="11275" max="11275" width="15.7109375" style="2" customWidth="1"/>
    <col min="11276" max="11276" width="20.42578125" style="2" customWidth="1"/>
    <col min="11277" max="11280" width="9.140625" style="2"/>
    <col min="11281" max="11281" width="35" style="2" customWidth="1"/>
    <col min="11282" max="11282" width="14.7109375" style="2" customWidth="1"/>
    <col min="11283" max="11283" width="13.140625" style="2" customWidth="1"/>
    <col min="11284" max="11284" width="12.42578125" style="2" customWidth="1"/>
    <col min="11285" max="11285" width="14.5703125" style="2" customWidth="1"/>
    <col min="11286" max="11286" width="12.85546875" style="2" customWidth="1"/>
    <col min="11287" max="11526" width="9.140625" style="2"/>
    <col min="11527" max="11527" width="29.5703125" style="2" customWidth="1"/>
    <col min="11528" max="11529" width="9.140625" style="2"/>
    <col min="11530" max="11530" width="2.42578125" style="2" customWidth="1"/>
    <col min="11531" max="11531" width="15.7109375" style="2" customWidth="1"/>
    <col min="11532" max="11532" width="20.42578125" style="2" customWidth="1"/>
    <col min="11533" max="11536" width="9.140625" style="2"/>
    <col min="11537" max="11537" width="35" style="2" customWidth="1"/>
    <col min="11538" max="11538" width="14.7109375" style="2" customWidth="1"/>
    <col min="11539" max="11539" width="13.140625" style="2" customWidth="1"/>
    <col min="11540" max="11540" width="12.42578125" style="2" customWidth="1"/>
    <col min="11541" max="11541" width="14.5703125" style="2" customWidth="1"/>
    <col min="11542" max="11542" width="12.85546875" style="2" customWidth="1"/>
    <col min="11543" max="11782" width="9.140625" style="2"/>
    <col min="11783" max="11783" width="29.5703125" style="2" customWidth="1"/>
    <col min="11784" max="11785" width="9.140625" style="2"/>
    <col min="11786" max="11786" width="2.42578125" style="2" customWidth="1"/>
    <col min="11787" max="11787" width="15.7109375" style="2" customWidth="1"/>
    <col min="11788" max="11788" width="20.42578125" style="2" customWidth="1"/>
    <col min="11789" max="11792" width="9.140625" style="2"/>
    <col min="11793" max="11793" width="35" style="2" customWidth="1"/>
    <col min="11794" max="11794" width="14.7109375" style="2" customWidth="1"/>
    <col min="11795" max="11795" width="13.140625" style="2" customWidth="1"/>
    <col min="11796" max="11796" width="12.42578125" style="2" customWidth="1"/>
    <col min="11797" max="11797" width="14.5703125" style="2" customWidth="1"/>
    <col min="11798" max="11798" width="12.85546875" style="2" customWidth="1"/>
    <col min="11799" max="12038" width="9.140625" style="2"/>
    <col min="12039" max="12039" width="29.5703125" style="2" customWidth="1"/>
    <col min="12040" max="12041" width="9.140625" style="2"/>
    <col min="12042" max="12042" width="2.42578125" style="2" customWidth="1"/>
    <col min="12043" max="12043" width="15.7109375" style="2" customWidth="1"/>
    <col min="12044" max="12044" width="20.42578125" style="2" customWidth="1"/>
    <col min="12045" max="12048" width="9.140625" style="2"/>
    <col min="12049" max="12049" width="35" style="2" customWidth="1"/>
    <col min="12050" max="12050" width="14.7109375" style="2" customWidth="1"/>
    <col min="12051" max="12051" width="13.140625" style="2" customWidth="1"/>
    <col min="12052" max="12052" width="12.42578125" style="2" customWidth="1"/>
    <col min="12053" max="12053" width="14.5703125" style="2" customWidth="1"/>
    <col min="12054" max="12054" width="12.85546875" style="2" customWidth="1"/>
    <col min="12055" max="12294" width="9.140625" style="2"/>
    <col min="12295" max="12295" width="29.5703125" style="2" customWidth="1"/>
    <col min="12296" max="12297" width="9.140625" style="2"/>
    <col min="12298" max="12298" width="2.42578125" style="2" customWidth="1"/>
    <col min="12299" max="12299" width="15.7109375" style="2" customWidth="1"/>
    <col min="12300" max="12300" width="20.42578125" style="2" customWidth="1"/>
    <col min="12301" max="12304" width="9.140625" style="2"/>
    <col min="12305" max="12305" width="35" style="2" customWidth="1"/>
    <col min="12306" max="12306" width="14.7109375" style="2" customWidth="1"/>
    <col min="12307" max="12307" width="13.140625" style="2" customWidth="1"/>
    <col min="12308" max="12308" width="12.42578125" style="2" customWidth="1"/>
    <col min="12309" max="12309" width="14.5703125" style="2" customWidth="1"/>
    <col min="12310" max="12310" width="12.85546875" style="2" customWidth="1"/>
    <col min="12311" max="12550" width="9.140625" style="2"/>
    <col min="12551" max="12551" width="29.5703125" style="2" customWidth="1"/>
    <col min="12552" max="12553" width="9.140625" style="2"/>
    <col min="12554" max="12554" width="2.42578125" style="2" customWidth="1"/>
    <col min="12555" max="12555" width="15.7109375" style="2" customWidth="1"/>
    <col min="12556" max="12556" width="20.42578125" style="2" customWidth="1"/>
    <col min="12557" max="12560" width="9.140625" style="2"/>
    <col min="12561" max="12561" width="35" style="2" customWidth="1"/>
    <col min="12562" max="12562" width="14.7109375" style="2" customWidth="1"/>
    <col min="12563" max="12563" width="13.140625" style="2" customWidth="1"/>
    <col min="12564" max="12564" width="12.42578125" style="2" customWidth="1"/>
    <col min="12565" max="12565" width="14.5703125" style="2" customWidth="1"/>
    <col min="12566" max="12566" width="12.85546875" style="2" customWidth="1"/>
    <col min="12567" max="12806" width="9.140625" style="2"/>
    <col min="12807" max="12807" width="29.5703125" style="2" customWidth="1"/>
    <col min="12808" max="12809" width="9.140625" style="2"/>
    <col min="12810" max="12810" width="2.42578125" style="2" customWidth="1"/>
    <col min="12811" max="12811" width="15.7109375" style="2" customWidth="1"/>
    <col min="12812" max="12812" width="20.42578125" style="2" customWidth="1"/>
    <col min="12813" max="12816" width="9.140625" style="2"/>
    <col min="12817" max="12817" width="35" style="2" customWidth="1"/>
    <col min="12818" max="12818" width="14.7109375" style="2" customWidth="1"/>
    <col min="12819" max="12819" width="13.140625" style="2" customWidth="1"/>
    <col min="12820" max="12820" width="12.42578125" style="2" customWidth="1"/>
    <col min="12821" max="12821" width="14.5703125" style="2" customWidth="1"/>
    <col min="12822" max="12822" width="12.85546875" style="2" customWidth="1"/>
    <col min="12823" max="13062" width="9.140625" style="2"/>
    <col min="13063" max="13063" width="29.5703125" style="2" customWidth="1"/>
    <col min="13064" max="13065" width="9.140625" style="2"/>
    <col min="13066" max="13066" width="2.42578125" style="2" customWidth="1"/>
    <col min="13067" max="13067" width="15.7109375" style="2" customWidth="1"/>
    <col min="13068" max="13068" width="20.42578125" style="2" customWidth="1"/>
    <col min="13069" max="13072" width="9.140625" style="2"/>
    <col min="13073" max="13073" width="35" style="2" customWidth="1"/>
    <col min="13074" max="13074" width="14.7109375" style="2" customWidth="1"/>
    <col min="13075" max="13075" width="13.140625" style="2" customWidth="1"/>
    <col min="13076" max="13076" width="12.42578125" style="2" customWidth="1"/>
    <col min="13077" max="13077" width="14.5703125" style="2" customWidth="1"/>
    <col min="13078" max="13078" width="12.85546875" style="2" customWidth="1"/>
    <col min="13079" max="13318" width="9.140625" style="2"/>
    <col min="13319" max="13319" width="29.5703125" style="2" customWidth="1"/>
    <col min="13320" max="13321" width="9.140625" style="2"/>
    <col min="13322" max="13322" width="2.42578125" style="2" customWidth="1"/>
    <col min="13323" max="13323" width="15.7109375" style="2" customWidth="1"/>
    <col min="13324" max="13324" width="20.42578125" style="2" customWidth="1"/>
    <col min="13325" max="13328" width="9.140625" style="2"/>
    <col min="13329" max="13329" width="35" style="2" customWidth="1"/>
    <col min="13330" max="13330" width="14.7109375" style="2" customWidth="1"/>
    <col min="13331" max="13331" width="13.140625" style="2" customWidth="1"/>
    <col min="13332" max="13332" width="12.42578125" style="2" customWidth="1"/>
    <col min="13333" max="13333" width="14.5703125" style="2" customWidth="1"/>
    <col min="13334" max="13334" width="12.85546875" style="2" customWidth="1"/>
    <col min="13335" max="13574" width="9.140625" style="2"/>
    <col min="13575" max="13575" width="29.5703125" style="2" customWidth="1"/>
    <col min="13576" max="13577" width="9.140625" style="2"/>
    <col min="13578" max="13578" width="2.42578125" style="2" customWidth="1"/>
    <col min="13579" max="13579" width="15.7109375" style="2" customWidth="1"/>
    <col min="13580" max="13580" width="20.42578125" style="2" customWidth="1"/>
    <col min="13581" max="13584" width="9.140625" style="2"/>
    <col min="13585" max="13585" width="35" style="2" customWidth="1"/>
    <col min="13586" max="13586" width="14.7109375" style="2" customWidth="1"/>
    <col min="13587" max="13587" width="13.140625" style="2" customWidth="1"/>
    <col min="13588" max="13588" width="12.42578125" style="2" customWidth="1"/>
    <col min="13589" max="13589" width="14.5703125" style="2" customWidth="1"/>
    <col min="13590" max="13590" width="12.85546875" style="2" customWidth="1"/>
    <col min="13591" max="13830" width="9.140625" style="2"/>
    <col min="13831" max="13831" width="29.5703125" style="2" customWidth="1"/>
    <col min="13832" max="13833" width="9.140625" style="2"/>
    <col min="13834" max="13834" width="2.42578125" style="2" customWidth="1"/>
    <col min="13835" max="13835" width="15.7109375" style="2" customWidth="1"/>
    <col min="13836" max="13836" width="20.42578125" style="2" customWidth="1"/>
    <col min="13837" max="13840" width="9.140625" style="2"/>
    <col min="13841" max="13841" width="35" style="2" customWidth="1"/>
    <col min="13842" max="13842" width="14.7109375" style="2" customWidth="1"/>
    <col min="13843" max="13843" width="13.140625" style="2" customWidth="1"/>
    <col min="13844" max="13844" width="12.42578125" style="2" customWidth="1"/>
    <col min="13845" max="13845" width="14.5703125" style="2" customWidth="1"/>
    <col min="13846" max="13846" width="12.85546875" style="2" customWidth="1"/>
    <col min="13847" max="14086" width="9.140625" style="2"/>
    <col min="14087" max="14087" width="29.5703125" style="2" customWidth="1"/>
    <col min="14088" max="14089" width="9.140625" style="2"/>
    <col min="14090" max="14090" width="2.42578125" style="2" customWidth="1"/>
    <col min="14091" max="14091" width="15.7109375" style="2" customWidth="1"/>
    <col min="14092" max="14092" width="20.42578125" style="2" customWidth="1"/>
    <col min="14093" max="14096" width="9.140625" style="2"/>
    <col min="14097" max="14097" width="35" style="2" customWidth="1"/>
    <col min="14098" max="14098" width="14.7109375" style="2" customWidth="1"/>
    <col min="14099" max="14099" width="13.140625" style="2" customWidth="1"/>
    <col min="14100" max="14100" width="12.42578125" style="2" customWidth="1"/>
    <col min="14101" max="14101" width="14.5703125" style="2" customWidth="1"/>
    <col min="14102" max="14102" width="12.85546875" style="2" customWidth="1"/>
    <col min="14103" max="14342" width="9.140625" style="2"/>
    <col min="14343" max="14343" width="29.5703125" style="2" customWidth="1"/>
    <col min="14344" max="14345" width="9.140625" style="2"/>
    <col min="14346" max="14346" width="2.42578125" style="2" customWidth="1"/>
    <col min="14347" max="14347" width="15.7109375" style="2" customWidth="1"/>
    <col min="14348" max="14348" width="20.42578125" style="2" customWidth="1"/>
    <col min="14349" max="14352" width="9.140625" style="2"/>
    <col min="14353" max="14353" width="35" style="2" customWidth="1"/>
    <col min="14354" max="14354" width="14.7109375" style="2" customWidth="1"/>
    <col min="14355" max="14355" width="13.140625" style="2" customWidth="1"/>
    <col min="14356" max="14356" width="12.42578125" style="2" customWidth="1"/>
    <col min="14357" max="14357" width="14.5703125" style="2" customWidth="1"/>
    <col min="14358" max="14358" width="12.85546875" style="2" customWidth="1"/>
    <col min="14359" max="14598" width="9.140625" style="2"/>
    <col min="14599" max="14599" width="29.5703125" style="2" customWidth="1"/>
    <col min="14600" max="14601" width="9.140625" style="2"/>
    <col min="14602" max="14602" width="2.42578125" style="2" customWidth="1"/>
    <col min="14603" max="14603" width="15.7109375" style="2" customWidth="1"/>
    <col min="14604" max="14604" width="20.42578125" style="2" customWidth="1"/>
    <col min="14605" max="14608" width="9.140625" style="2"/>
    <col min="14609" max="14609" width="35" style="2" customWidth="1"/>
    <col min="14610" max="14610" width="14.7109375" style="2" customWidth="1"/>
    <col min="14611" max="14611" width="13.140625" style="2" customWidth="1"/>
    <col min="14612" max="14612" width="12.42578125" style="2" customWidth="1"/>
    <col min="14613" max="14613" width="14.5703125" style="2" customWidth="1"/>
    <col min="14614" max="14614" width="12.85546875" style="2" customWidth="1"/>
    <col min="14615" max="14854" width="9.140625" style="2"/>
    <col min="14855" max="14855" width="29.5703125" style="2" customWidth="1"/>
    <col min="14856" max="14857" width="9.140625" style="2"/>
    <col min="14858" max="14858" width="2.42578125" style="2" customWidth="1"/>
    <col min="14859" max="14859" width="15.7109375" style="2" customWidth="1"/>
    <col min="14860" max="14860" width="20.42578125" style="2" customWidth="1"/>
    <col min="14861" max="14864" width="9.140625" style="2"/>
    <col min="14865" max="14865" width="35" style="2" customWidth="1"/>
    <col min="14866" max="14866" width="14.7109375" style="2" customWidth="1"/>
    <col min="14867" max="14867" width="13.140625" style="2" customWidth="1"/>
    <col min="14868" max="14868" width="12.42578125" style="2" customWidth="1"/>
    <col min="14869" max="14869" width="14.5703125" style="2" customWidth="1"/>
    <col min="14870" max="14870" width="12.85546875" style="2" customWidth="1"/>
    <col min="14871" max="15110" width="9.140625" style="2"/>
    <col min="15111" max="15111" width="29.5703125" style="2" customWidth="1"/>
    <col min="15112" max="15113" width="9.140625" style="2"/>
    <col min="15114" max="15114" width="2.42578125" style="2" customWidth="1"/>
    <col min="15115" max="15115" width="15.7109375" style="2" customWidth="1"/>
    <col min="15116" max="15116" width="20.42578125" style="2" customWidth="1"/>
    <col min="15117" max="15120" width="9.140625" style="2"/>
    <col min="15121" max="15121" width="35" style="2" customWidth="1"/>
    <col min="15122" max="15122" width="14.7109375" style="2" customWidth="1"/>
    <col min="15123" max="15123" width="13.140625" style="2" customWidth="1"/>
    <col min="15124" max="15124" width="12.42578125" style="2" customWidth="1"/>
    <col min="15125" max="15125" width="14.5703125" style="2" customWidth="1"/>
    <col min="15126" max="15126" width="12.85546875" style="2" customWidth="1"/>
    <col min="15127" max="15366" width="9.140625" style="2"/>
    <col min="15367" max="15367" width="29.5703125" style="2" customWidth="1"/>
    <col min="15368" max="15369" width="9.140625" style="2"/>
    <col min="15370" max="15370" width="2.42578125" style="2" customWidth="1"/>
    <col min="15371" max="15371" width="15.7109375" style="2" customWidth="1"/>
    <col min="15372" max="15372" width="20.42578125" style="2" customWidth="1"/>
    <col min="15373" max="15376" width="9.140625" style="2"/>
    <col min="15377" max="15377" width="35" style="2" customWidth="1"/>
    <col min="15378" max="15378" width="14.7109375" style="2" customWidth="1"/>
    <col min="15379" max="15379" width="13.140625" style="2" customWidth="1"/>
    <col min="15380" max="15380" width="12.42578125" style="2" customWidth="1"/>
    <col min="15381" max="15381" width="14.5703125" style="2" customWidth="1"/>
    <col min="15382" max="15382" width="12.85546875" style="2" customWidth="1"/>
    <col min="15383" max="15622" width="9.140625" style="2"/>
    <col min="15623" max="15623" width="29.5703125" style="2" customWidth="1"/>
    <col min="15624" max="15625" width="9.140625" style="2"/>
    <col min="15626" max="15626" width="2.42578125" style="2" customWidth="1"/>
    <col min="15627" max="15627" width="15.7109375" style="2" customWidth="1"/>
    <col min="15628" max="15628" width="20.42578125" style="2" customWidth="1"/>
    <col min="15629" max="15632" width="9.140625" style="2"/>
    <col min="15633" max="15633" width="35" style="2" customWidth="1"/>
    <col min="15634" max="15634" width="14.7109375" style="2" customWidth="1"/>
    <col min="15635" max="15635" width="13.140625" style="2" customWidth="1"/>
    <col min="15636" max="15636" width="12.42578125" style="2" customWidth="1"/>
    <col min="15637" max="15637" width="14.5703125" style="2" customWidth="1"/>
    <col min="15638" max="15638" width="12.85546875" style="2" customWidth="1"/>
    <col min="15639" max="15878" width="9.140625" style="2"/>
    <col min="15879" max="15879" width="29.5703125" style="2" customWidth="1"/>
    <col min="15880" max="15881" width="9.140625" style="2"/>
    <col min="15882" max="15882" width="2.42578125" style="2" customWidth="1"/>
    <col min="15883" max="15883" width="15.7109375" style="2" customWidth="1"/>
    <col min="15884" max="15884" width="20.42578125" style="2" customWidth="1"/>
    <col min="15885" max="15888" width="9.140625" style="2"/>
    <col min="15889" max="15889" width="35" style="2" customWidth="1"/>
    <col min="15890" max="15890" width="14.7109375" style="2" customWidth="1"/>
    <col min="15891" max="15891" width="13.140625" style="2" customWidth="1"/>
    <col min="15892" max="15892" width="12.42578125" style="2" customWidth="1"/>
    <col min="15893" max="15893" width="14.5703125" style="2" customWidth="1"/>
    <col min="15894" max="15894" width="12.85546875" style="2" customWidth="1"/>
    <col min="15895" max="16134" width="9.140625" style="2"/>
    <col min="16135" max="16135" width="29.5703125" style="2" customWidth="1"/>
    <col min="16136" max="16137" width="9.140625" style="2"/>
    <col min="16138" max="16138" width="2.42578125" style="2" customWidth="1"/>
    <col min="16139" max="16139" width="15.7109375" style="2" customWidth="1"/>
    <col min="16140" max="16140" width="20.42578125" style="2" customWidth="1"/>
    <col min="16141" max="16144" width="9.140625" style="2"/>
    <col min="16145" max="16145" width="35" style="2" customWidth="1"/>
    <col min="16146" max="16146" width="14.7109375" style="2" customWidth="1"/>
    <col min="16147" max="16147" width="13.140625" style="2" customWidth="1"/>
    <col min="16148" max="16148" width="12.42578125" style="2" customWidth="1"/>
    <col min="16149" max="16149" width="14.5703125" style="2" customWidth="1"/>
    <col min="16150" max="16150" width="12.85546875" style="2" customWidth="1"/>
    <col min="16151" max="16384" width="9.140625" style="2"/>
  </cols>
  <sheetData>
    <row r="2" spans="3:24" ht="58.5" customHeight="1">
      <c r="N2" s="123" t="s">
        <v>86</v>
      </c>
      <c r="O2" s="123"/>
      <c r="P2" s="123"/>
      <c r="Q2" s="123"/>
      <c r="R2" s="123"/>
      <c r="S2" s="123"/>
      <c r="T2" s="123"/>
      <c r="U2" s="123"/>
      <c r="V2" s="88"/>
    </row>
    <row r="4" spans="3:24" ht="15" customHeight="1"/>
    <row r="5" spans="3:24">
      <c r="M5" s="122" t="s">
        <v>97</v>
      </c>
      <c r="N5" s="122"/>
      <c r="O5" s="122"/>
      <c r="U5" s="121" t="s">
        <v>94</v>
      </c>
      <c r="V5" s="121"/>
      <c r="W5" s="121"/>
      <c r="X5" s="121"/>
    </row>
    <row r="6" spans="3:24" ht="115.5">
      <c r="C6" s="50"/>
      <c r="D6" s="50"/>
      <c r="E6" s="50"/>
      <c r="F6" s="50"/>
      <c r="G6" s="50"/>
      <c r="H6" s="50"/>
      <c r="I6" s="50"/>
      <c r="J6" s="50"/>
      <c r="M6" s="41"/>
      <c r="N6" s="41"/>
      <c r="O6" s="41"/>
      <c r="P6" s="42" t="s">
        <v>0</v>
      </c>
      <c r="Q6" s="43" t="s">
        <v>1</v>
      </c>
      <c r="R6" s="42" t="s">
        <v>2</v>
      </c>
      <c r="S6" s="42" t="s">
        <v>93</v>
      </c>
      <c r="T6" s="42" t="s">
        <v>3</v>
      </c>
      <c r="U6" s="42" t="s">
        <v>4</v>
      </c>
      <c r="V6" s="42" t="s">
        <v>109</v>
      </c>
      <c r="W6" s="36" t="s">
        <v>2</v>
      </c>
      <c r="X6" s="36" t="s">
        <v>88</v>
      </c>
    </row>
    <row r="7" spans="3:24" ht="15">
      <c r="C7" s="47"/>
      <c r="D7" s="51"/>
      <c r="E7" s="52"/>
      <c r="F7" s="124"/>
      <c r="G7" s="124"/>
      <c r="H7" s="124"/>
      <c r="I7" s="53"/>
      <c r="J7" s="54"/>
      <c r="M7" s="30" t="s">
        <v>10</v>
      </c>
      <c r="N7" s="31"/>
      <c r="O7" s="32" t="s">
        <v>11</v>
      </c>
      <c r="P7" s="44">
        <f>SUM(P8:P34)</f>
        <v>272879</v>
      </c>
      <c r="Q7" s="44">
        <f>SUM(Q8:Q34)</f>
        <v>238034</v>
      </c>
      <c r="R7" s="44">
        <f>SUM(R8:R34)</f>
        <v>844861</v>
      </c>
      <c r="S7" s="44">
        <f>S14+S16+S18</f>
        <v>140773</v>
      </c>
      <c r="T7" s="44">
        <f>SUM(T8:T34)</f>
        <v>821379</v>
      </c>
      <c r="U7" s="44">
        <f>P7+Q7+R7+T7+S7</f>
        <v>2317926</v>
      </c>
      <c r="V7" s="89"/>
      <c r="W7" s="39" t="s">
        <v>89</v>
      </c>
      <c r="X7" s="39" t="s">
        <v>90</v>
      </c>
    </row>
    <row r="8" spans="3:24" ht="15">
      <c r="C8" s="47"/>
      <c r="D8" s="51"/>
      <c r="E8" s="52"/>
      <c r="F8" s="53"/>
      <c r="G8" s="53"/>
      <c r="H8" s="53"/>
      <c r="I8" s="53"/>
      <c r="J8" s="54"/>
      <c r="M8" s="12"/>
      <c r="N8" s="13" t="s">
        <v>12</v>
      </c>
      <c r="O8" s="14" t="s">
        <v>13</v>
      </c>
      <c r="P8" s="15">
        <v>0</v>
      </c>
      <c r="Q8" s="15">
        <v>0</v>
      </c>
      <c r="R8" s="15">
        <v>0</v>
      </c>
      <c r="S8" s="15">
        <v>0</v>
      </c>
      <c r="T8" s="15">
        <v>132435</v>
      </c>
      <c r="U8" s="28">
        <f t="shared" ref="U8:U13" si="0">P8+Q8+R8+T8</f>
        <v>132435</v>
      </c>
      <c r="V8" s="90"/>
      <c r="W8" s="45">
        <v>0</v>
      </c>
      <c r="X8" s="45">
        <v>0</v>
      </c>
    </row>
    <row r="9" spans="3:24" ht="15">
      <c r="C9" s="47"/>
      <c r="D9" s="51"/>
      <c r="E9" s="52"/>
      <c r="F9" s="53"/>
      <c r="G9" s="53"/>
      <c r="H9" s="53"/>
      <c r="I9" s="53"/>
      <c r="J9" s="54"/>
      <c r="M9" s="12"/>
      <c r="N9" s="13" t="s">
        <v>14</v>
      </c>
      <c r="O9" s="14" t="s">
        <v>13</v>
      </c>
      <c r="P9" s="15">
        <v>0</v>
      </c>
      <c r="Q9" s="15">
        <v>0</v>
      </c>
      <c r="R9" s="15">
        <v>0</v>
      </c>
      <c r="S9" s="15">
        <v>0</v>
      </c>
      <c r="T9" s="15">
        <v>7515</v>
      </c>
      <c r="U9" s="28">
        <f t="shared" si="0"/>
        <v>7515</v>
      </c>
      <c r="V9" s="90"/>
      <c r="W9" s="45">
        <v>0</v>
      </c>
      <c r="X9" s="45">
        <v>0</v>
      </c>
    </row>
    <row r="10" spans="3:24" ht="15">
      <c r="C10" s="47"/>
      <c r="D10" s="51"/>
      <c r="E10" s="52"/>
      <c r="F10" s="53"/>
      <c r="G10" s="53"/>
      <c r="H10" s="53"/>
      <c r="I10" s="53"/>
      <c r="J10" s="54"/>
      <c r="M10" s="12"/>
      <c r="N10" s="13" t="s">
        <v>15</v>
      </c>
      <c r="O10" s="14" t="s">
        <v>16</v>
      </c>
      <c r="P10" s="15">
        <v>75322</v>
      </c>
      <c r="Q10" s="15">
        <v>0</v>
      </c>
      <c r="R10" s="15">
        <v>0</v>
      </c>
      <c r="S10" s="15">
        <v>0</v>
      </c>
      <c r="T10" s="15">
        <v>115606</v>
      </c>
      <c r="U10" s="28">
        <f t="shared" si="0"/>
        <v>190928</v>
      </c>
      <c r="V10" s="90"/>
      <c r="W10" s="45">
        <v>0</v>
      </c>
      <c r="X10" s="45">
        <v>112621</v>
      </c>
    </row>
    <row r="11" spans="3:24" ht="15">
      <c r="C11" s="47"/>
      <c r="D11" s="51"/>
      <c r="E11" s="52"/>
      <c r="F11" s="53"/>
      <c r="G11" s="53"/>
      <c r="H11" s="53"/>
      <c r="I11" s="53"/>
      <c r="J11" s="54"/>
      <c r="M11" s="12"/>
      <c r="N11" s="13" t="s">
        <v>17</v>
      </c>
      <c r="O11" s="14" t="s">
        <v>16</v>
      </c>
      <c r="P11" s="15">
        <v>3988</v>
      </c>
      <c r="Q11" s="15">
        <v>0</v>
      </c>
      <c r="R11" s="15">
        <v>14459</v>
      </c>
      <c r="S11" s="15">
        <v>0</v>
      </c>
      <c r="T11" s="15">
        <v>6563</v>
      </c>
      <c r="U11" s="28">
        <f t="shared" si="0"/>
        <v>25010</v>
      </c>
      <c r="V11" s="90"/>
      <c r="W11" s="45">
        <v>22354</v>
      </c>
      <c r="X11" s="45">
        <v>23486</v>
      </c>
    </row>
    <row r="12" spans="3:24" ht="15">
      <c r="C12" s="47"/>
      <c r="D12" s="51"/>
      <c r="E12" s="52"/>
      <c r="F12" s="53"/>
      <c r="G12" s="53"/>
      <c r="H12" s="53"/>
      <c r="I12" s="53"/>
      <c r="J12" s="54"/>
      <c r="M12" s="12"/>
      <c r="N12" s="13" t="s">
        <v>18</v>
      </c>
      <c r="O12" s="14" t="s">
        <v>19</v>
      </c>
      <c r="P12" s="15">
        <v>2469</v>
      </c>
      <c r="Q12" s="15">
        <v>0</v>
      </c>
      <c r="R12" s="15">
        <v>0</v>
      </c>
      <c r="S12" s="15">
        <v>0</v>
      </c>
      <c r="T12" s="15">
        <v>0</v>
      </c>
      <c r="U12" s="28">
        <f t="shared" si="0"/>
        <v>2469</v>
      </c>
      <c r="V12" s="90"/>
      <c r="W12" s="45">
        <v>0</v>
      </c>
      <c r="X12" s="45">
        <v>0</v>
      </c>
    </row>
    <row r="13" spans="3:24" ht="15">
      <c r="C13" s="47"/>
      <c r="D13" s="51"/>
      <c r="E13" s="52"/>
      <c r="F13" s="53"/>
      <c r="G13" s="53"/>
      <c r="H13" s="53"/>
      <c r="I13" s="53"/>
      <c r="J13" s="54"/>
      <c r="M13" s="12"/>
      <c r="N13" s="13" t="s">
        <v>20</v>
      </c>
      <c r="O13" s="14" t="s">
        <v>19</v>
      </c>
      <c r="P13" s="15">
        <v>131</v>
      </c>
      <c r="Q13" s="15">
        <v>0</v>
      </c>
      <c r="R13" s="15">
        <v>0</v>
      </c>
      <c r="S13" s="15">
        <v>0</v>
      </c>
      <c r="T13" s="15">
        <v>0</v>
      </c>
      <c r="U13" s="28">
        <f t="shared" si="0"/>
        <v>131</v>
      </c>
      <c r="V13" s="90"/>
      <c r="W13" s="45">
        <v>2310</v>
      </c>
      <c r="X13" s="45">
        <v>0</v>
      </c>
    </row>
    <row r="14" spans="3:24">
      <c r="C14" s="47"/>
      <c r="D14" s="47"/>
      <c r="E14" s="52"/>
      <c r="F14" s="119"/>
      <c r="G14" s="119"/>
      <c r="H14" s="119"/>
      <c r="I14" s="48"/>
      <c r="J14" s="49"/>
      <c r="M14" s="125"/>
      <c r="N14" s="16" t="s">
        <v>23</v>
      </c>
      <c r="O14" s="17" t="s">
        <v>24</v>
      </c>
      <c r="P14" s="15">
        <v>11765</v>
      </c>
      <c r="Q14" s="15">
        <v>1143</v>
      </c>
      <c r="R14" s="15">
        <v>0</v>
      </c>
      <c r="S14" s="15">
        <v>2098</v>
      </c>
      <c r="T14" s="15">
        <v>17285</v>
      </c>
      <c r="U14" s="28">
        <f>P14+Q14+T14+S14</f>
        <v>32291</v>
      </c>
      <c r="V14" s="90"/>
      <c r="W14" s="45">
        <v>0</v>
      </c>
      <c r="X14" s="45">
        <v>17051</v>
      </c>
    </row>
    <row r="15" spans="3:24">
      <c r="C15" s="47"/>
      <c r="D15" s="47"/>
      <c r="E15" s="52"/>
      <c r="F15" s="119"/>
      <c r="G15" s="119"/>
      <c r="H15" s="119"/>
      <c r="I15" s="48"/>
      <c r="J15" s="49"/>
      <c r="M15" s="125"/>
      <c r="N15" s="16" t="s">
        <v>27</v>
      </c>
      <c r="O15" s="17" t="s">
        <v>24</v>
      </c>
      <c r="P15" s="15">
        <v>623</v>
      </c>
      <c r="Q15" s="15">
        <v>57</v>
      </c>
      <c r="R15" s="15">
        <v>2188</v>
      </c>
      <c r="S15" s="15">
        <v>0</v>
      </c>
      <c r="T15" s="15">
        <v>981</v>
      </c>
      <c r="U15" s="28">
        <f t="shared" ref="U15:U34" si="1">P15+Q15+R15+T15</f>
        <v>3849</v>
      </c>
      <c r="V15" s="90"/>
      <c r="W15" s="45">
        <v>3120</v>
      </c>
      <c r="X15" s="45">
        <v>3500</v>
      </c>
    </row>
    <row r="16" spans="3:24">
      <c r="C16" s="47"/>
      <c r="D16" s="47"/>
      <c r="E16" s="52"/>
      <c r="F16" s="119"/>
      <c r="G16" s="119"/>
      <c r="H16" s="119"/>
      <c r="I16" s="48"/>
      <c r="J16" s="49"/>
      <c r="M16" s="20"/>
      <c r="N16" s="16" t="s">
        <v>29</v>
      </c>
      <c r="O16" s="17" t="s">
        <v>30</v>
      </c>
      <c r="P16" s="15">
        <v>1928</v>
      </c>
      <c r="Q16" s="15">
        <v>191</v>
      </c>
      <c r="R16" s="15">
        <v>0</v>
      </c>
      <c r="S16" s="15">
        <v>340</v>
      </c>
      <c r="T16" s="15">
        <v>3048</v>
      </c>
      <c r="U16" s="28">
        <f>P16+Q16+R16+T16+S16</f>
        <v>5507</v>
      </c>
      <c r="V16" s="90"/>
      <c r="W16" s="45">
        <v>0</v>
      </c>
      <c r="X16" s="45">
        <v>2635</v>
      </c>
    </row>
    <row r="17" spans="3:25">
      <c r="C17" s="47"/>
      <c r="D17" s="47"/>
      <c r="E17" s="52"/>
      <c r="F17" s="119"/>
      <c r="G17" s="119"/>
      <c r="H17" s="119"/>
      <c r="I17" s="48"/>
      <c r="J17" s="49"/>
      <c r="M17" s="20"/>
      <c r="N17" s="16" t="s">
        <v>32</v>
      </c>
      <c r="O17" s="17" t="s">
        <v>30</v>
      </c>
      <c r="P17" s="15">
        <v>102</v>
      </c>
      <c r="Q17" s="15">
        <v>9</v>
      </c>
      <c r="R17" s="15">
        <v>355</v>
      </c>
      <c r="S17" s="15">
        <v>0</v>
      </c>
      <c r="T17" s="15">
        <v>173</v>
      </c>
      <c r="U17" s="28">
        <f t="shared" si="1"/>
        <v>639</v>
      </c>
      <c r="V17" s="90"/>
      <c r="W17" s="45">
        <v>510</v>
      </c>
      <c r="X17" s="45">
        <v>268</v>
      </c>
    </row>
    <row r="18" spans="3:25">
      <c r="C18" s="47"/>
      <c r="D18" s="47"/>
      <c r="E18" s="52"/>
      <c r="F18" s="119"/>
      <c r="G18" s="119"/>
      <c r="H18" s="119"/>
      <c r="I18" s="48"/>
      <c r="J18" s="49"/>
      <c r="M18" s="20"/>
      <c r="N18" s="16" t="s">
        <v>34</v>
      </c>
      <c r="O18" s="17" t="s">
        <v>35</v>
      </c>
      <c r="P18" s="15">
        <v>12200</v>
      </c>
      <c r="Q18" s="15">
        <v>102892</v>
      </c>
      <c r="R18" s="15">
        <v>44300</v>
      </c>
      <c r="S18" s="15">
        <v>138335</v>
      </c>
      <c r="T18" s="15">
        <v>6624</v>
      </c>
      <c r="U18" s="28">
        <f>P18+Q18+R18+T18+S18</f>
        <v>304351</v>
      </c>
      <c r="V18" s="90">
        <v>1700</v>
      </c>
      <c r="W18" s="45">
        <v>0</v>
      </c>
      <c r="X18" s="45">
        <v>0</v>
      </c>
    </row>
    <row r="19" spans="3:25">
      <c r="C19" s="47"/>
      <c r="D19" s="47"/>
      <c r="E19" s="52"/>
      <c r="F19" s="119"/>
      <c r="G19" s="119"/>
      <c r="H19" s="119"/>
      <c r="I19" s="48"/>
      <c r="J19" s="49"/>
      <c r="M19" s="20"/>
      <c r="N19" s="16" t="s">
        <v>37</v>
      </c>
      <c r="O19" s="17" t="s">
        <v>35</v>
      </c>
      <c r="P19" s="15">
        <v>646</v>
      </c>
      <c r="Q19" s="15">
        <v>3608</v>
      </c>
      <c r="R19" s="15"/>
      <c r="S19" s="15">
        <v>0</v>
      </c>
      <c r="T19" s="15">
        <v>376</v>
      </c>
      <c r="U19" s="28">
        <f t="shared" si="1"/>
        <v>4630</v>
      </c>
      <c r="V19" s="90">
        <v>300</v>
      </c>
      <c r="W19" s="45">
        <v>0</v>
      </c>
      <c r="X19" s="45">
        <v>0</v>
      </c>
    </row>
    <row r="20" spans="3:25">
      <c r="C20" s="47"/>
      <c r="D20" s="47"/>
      <c r="E20" s="52"/>
      <c r="F20" s="119"/>
      <c r="G20" s="119"/>
      <c r="H20" s="119"/>
      <c r="I20" s="48"/>
      <c r="J20" s="49"/>
      <c r="M20" s="20"/>
      <c r="N20" s="16" t="s">
        <v>39</v>
      </c>
      <c r="O20" s="17" t="s">
        <v>40</v>
      </c>
      <c r="P20" s="15">
        <v>3820</v>
      </c>
      <c r="Q20" s="15">
        <v>12004</v>
      </c>
      <c r="R20" s="15">
        <v>3357</v>
      </c>
      <c r="S20" s="15">
        <v>0</v>
      </c>
      <c r="T20" s="15">
        <v>28540</v>
      </c>
      <c r="U20" s="28">
        <f t="shared" si="1"/>
        <v>47721</v>
      </c>
      <c r="V20" s="90">
        <v>421</v>
      </c>
      <c r="W20" s="45">
        <v>0</v>
      </c>
      <c r="X20" s="45">
        <v>0</v>
      </c>
    </row>
    <row r="21" spans="3:25">
      <c r="C21" s="47"/>
      <c r="D21" s="47"/>
      <c r="E21" s="52"/>
      <c r="F21" s="119"/>
      <c r="G21" s="119"/>
      <c r="H21" s="119"/>
      <c r="I21" s="48"/>
      <c r="J21" s="49"/>
      <c r="M21" s="20"/>
      <c r="N21" s="16" t="s">
        <v>42</v>
      </c>
      <c r="O21" s="17" t="s">
        <v>40</v>
      </c>
      <c r="P21" s="15">
        <v>200</v>
      </c>
      <c r="Q21" s="15">
        <v>596</v>
      </c>
      <c r="R21" s="15"/>
      <c r="S21" s="15">
        <v>0</v>
      </c>
      <c r="T21" s="15">
        <v>1619</v>
      </c>
      <c r="U21" s="28">
        <f t="shared" si="1"/>
        <v>2415</v>
      </c>
      <c r="V21" s="90">
        <v>74</v>
      </c>
      <c r="W21" s="45">
        <v>0</v>
      </c>
      <c r="X21" s="45">
        <v>0</v>
      </c>
    </row>
    <row r="22" spans="3:25" ht="22.5">
      <c r="C22" s="47"/>
      <c r="D22" s="47"/>
      <c r="E22" s="52"/>
      <c r="F22" s="119"/>
      <c r="G22" s="119"/>
      <c r="H22" s="119"/>
      <c r="I22" s="48"/>
      <c r="J22" s="49"/>
      <c r="M22" s="20"/>
      <c r="N22" s="16" t="s">
        <v>45</v>
      </c>
      <c r="O22" s="17" t="s">
        <v>46</v>
      </c>
      <c r="P22" s="15">
        <v>0</v>
      </c>
      <c r="Q22" s="15">
        <v>14290</v>
      </c>
      <c r="R22" s="15">
        <v>75530</v>
      </c>
      <c r="S22" s="15">
        <v>0</v>
      </c>
      <c r="T22" s="15">
        <v>0</v>
      </c>
      <c r="U22" s="28">
        <f t="shared" si="1"/>
        <v>89820</v>
      </c>
      <c r="V22" s="90"/>
      <c r="W22" s="45">
        <v>0</v>
      </c>
      <c r="X22" s="45">
        <v>0</v>
      </c>
    </row>
    <row r="23" spans="3:25" ht="22.5">
      <c r="C23" s="47"/>
      <c r="D23" s="47"/>
      <c r="E23" s="52"/>
      <c r="F23" s="119"/>
      <c r="G23" s="119"/>
      <c r="H23" s="119"/>
      <c r="I23" s="48"/>
      <c r="J23" s="49"/>
      <c r="M23" s="20"/>
      <c r="N23" s="16" t="s">
        <v>49</v>
      </c>
      <c r="O23" s="17" t="s">
        <v>46</v>
      </c>
      <c r="P23" s="15">
        <v>0</v>
      </c>
      <c r="Q23" s="15">
        <v>710</v>
      </c>
      <c r="R23" s="15">
        <v>0</v>
      </c>
      <c r="S23" s="15">
        <v>0</v>
      </c>
      <c r="T23" s="15">
        <v>0</v>
      </c>
      <c r="U23" s="28">
        <f t="shared" si="1"/>
        <v>710</v>
      </c>
      <c r="V23" s="90"/>
      <c r="W23" s="45">
        <v>0</v>
      </c>
      <c r="X23" s="45">
        <v>0</v>
      </c>
    </row>
    <row r="24" spans="3:25">
      <c r="C24" s="47"/>
      <c r="D24" s="47"/>
      <c r="E24" s="52"/>
      <c r="F24" s="119"/>
      <c r="G24" s="119"/>
      <c r="H24" s="119"/>
      <c r="I24" s="48"/>
      <c r="J24" s="49"/>
      <c r="M24" s="20"/>
      <c r="N24" s="16" t="s">
        <v>51</v>
      </c>
      <c r="O24" s="17" t="s">
        <v>52</v>
      </c>
      <c r="P24" s="15">
        <v>150378</v>
      </c>
      <c r="Q24" s="15">
        <v>86282</v>
      </c>
      <c r="R24" s="15">
        <v>645373</v>
      </c>
      <c r="S24" s="15">
        <v>0</v>
      </c>
      <c r="T24" s="15">
        <v>461664</v>
      </c>
      <c r="U24" s="28">
        <f t="shared" si="1"/>
        <v>1343697</v>
      </c>
      <c r="V24" s="90">
        <v>36227</v>
      </c>
      <c r="W24" s="45">
        <v>0</v>
      </c>
      <c r="X24" s="45">
        <v>3569</v>
      </c>
    </row>
    <row r="25" spans="3:25">
      <c r="C25" s="47"/>
      <c r="D25" s="47"/>
      <c r="E25" s="52"/>
      <c r="F25" s="119"/>
      <c r="G25" s="119"/>
      <c r="H25" s="119"/>
      <c r="I25" s="48"/>
      <c r="J25" s="49"/>
      <c r="M25" s="20"/>
      <c r="N25" s="16" t="s">
        <v>55</v>
      </c>
      <c r="O25" s="17" t="s">
        <v>52</v>
      </c>
      <c r="P25" s="15">
        <v>7961</v>
      </c>
      <c r="Q25" s="15">
        <v>6021</v>
      </c>
      <c r="R25" s="15">
        <v>44531</v>
      </c>
      <c r="S25" s="15">
        <v>0</v>
      </c>
      <c r="T25" s="15">
        <v>26203</v>
      </c>
      <c r="U25" s="28">
        <f t="shared" si="1"/>
        <v>84716</v>
      </c>
      <c r="V25" s="90">
        <v>6393</v>
      </c>
      <c r="W25" s="45">
        <v>0</v>
      </c>
      <c r="X25" s="45">
        <v>0</v>
      </c>
    </row>
    <row r="26" spans="3:25">
      <c r="C26" s="47"/>
      <c r="D26" s="47"/>
      <c r="E26" s="52"/>
      <c r="F26" s="48"/>
      <c r="G26" s="48"/>
      <c r="H26" s="48"/>
      <c r="I26" s="48"/>
      <c r="J26" s="49"/>
      <c r="M26" s="20"/>
      <c r="N26" s="16" t="s">
        <v>91</v>
      </c>
      <c r="O26" s="17" t="s">
        <v>78</v>
      </c>
      <c r="P26" s="15">
        <v>239</v>
      </c>
      <c r="Q26" s="15">
        <v>0</v>
      </c>
      <c r="R26" s="15">
        <v>0</v>
      </c>
      <c r="S26" s="15">
        <v>0</v>
      </c>
      <c r="T26" s="15">
        <v>0</v>
      </c>
      <c r="U26" s="28">
        <f>P26+Q26+R26+S26+T26</f>
        <v>239</v>
      </c>
      <c r="V26" s="90"/>
      <c r="W26" s="45">
        <v>0</v>
      </c>
      <c r="X26" s="45">
        <v>0</v>
      </c>
    </row>
    <row r="27" spans="3:25">
      <c r="C27" s="47"/>
      <c r="D27" s="47"/>
      <c r="E27" s="52"/>
      <c r="F27" s="48"/>
      <c r="G27" s="48"/>
      <c r="H27" s="48"/>
      <c r="I27" s="48"/>
      <c r="J27" s="49"/>
      <c r="M27" s="20"/>
      <c r="N27" s="16" t="s">
        <v>92</v>
      </c>
      <c r="O27" s="17" t="s">
        <v>78</v>
      </c>
      <c r="P27" s="15">
        <v>13</v>
      </c>
      <c r="Q27" s="15">
        <v>0</v>
      </c>
      <c r="R27" s="15">
        <v>0</v>
      </c>
      <c r="S27" s="15">
        <v>0</v>
      </c>
      <c r="T27" s="15">
        <v>0</v>
      </c>
      <c r="U27" s="28">
        <f>P27+Q27+R27+S27+T27</f>
        <v>13</v>
      </c>
      <c r="V27" s="90"/>
      <c r="W27" s="45">
        <v>0</v>
      </c>
      <c r="X27" s="45">
        <v>0</v>
      </c>
    </row>
    <row r="28" spans="3:25">
      <c r="C28" s="47"/>
      <c r="D28" s="47"/>
      <c r="E28" s="52"/>
      <c r="F28" s="48"/>
      <c r="G28" s="48"/>
      <c r="H28" s="48"/>
      <c r="I28" s="48"/>
      <c r="J28" s="49"/>
      <c r="M28" s="20"/>
      <c r="N28" s="16" t="s">
        <v>56</v>
      </c>
      <c r="O28" s="17" t="s">
        <v>57</v>
      </c>
      <c r="P28" s="15">
        <v>0</v>
      </c>
      <c r="Q28" s="15">
        <v>0</v>
      </c>
      <c r="R28" s="15">
        <v>0</v>
      </c>
      <c r="S28" s="15">
        <v>0</v>
      </c>
      <c r="T28" s="15">
        <v>8007</v>
      </c>
      <c r="U28" s="28">
        <f t="shared" si="1"/>
        <v>8007</v>
      </c>
      <c r="V28" s="90"/>
      <c r="W28" s="45">
        <v>0</v>
      </c>
      <c r="X28" s="45">
        <v>0</v>
      </c>
    </row>
    <row r="29" spans="3:25">
      <c r="C29" s="47"/>
      <c r="D29" s="47"/>
      <c r="E29" s="52"/>
      <c r="F29" s="48"/>
      <c r="G29" s="48"/>
      <c r="H29" s="48"/>
      <c r="I29" s="48"/>
      <c r="J29" s="49"/>
      <c r="M29" s="20"/>
      <c r="N29" s="16" t="s">
        <v>58</v>
      </c>
      <c r="O29" s="17" t="s">
        <v>57</v>
      </c>
      <c r="P29" s="15">
        <v>0</v>
      </c>
      <c r="Q29" s="15">
        <v>0</v>
      </c>
      <c r="R29" s="15">
        <v>0</v>
      </c>
      <c r="S29" s="15">
        <v>0</v>
      </c>
      <c r="T29" s="15">
        <v>454</v>
      </c>
      <c r="U29" s="28">
        <f t="shared" si="1"/>
        <v>454</v>
      </c>
      <c r="V29" s="90"/>
      <c r="W29" s="45">
        <v>0</v>
      </c>
      <c r="X29" s="45">
        <v>0</v>
      </c>
    </row>
    <row r="30" spans="3:25" ht="24.75" customHeight="1">
      <c r="C30" s="47"/>
      <c r="D30" s="47"/>
      <c r="E30" s="52"/>
      <c r="F30" s="48"/>
      <c r="G30" s="48"/>
      <c r="H30" s="48"/>
      <c r="I30" s="48"/>
      <c r="J30" s="49"/>
      <c r="M30" s="20"/>
      <c r="N30" s="16" t="s">
        <v>59</v>
      </c>
      <c r="O30" s="17" t="s">
        <v>60</v>
      </c>
      <c r="P30" s="15">
        <v>1039</v>
      </c>
      <c r="Q30" s="15">
        <v>0</v>
      </c>
      <c r="R30" s="15">
        <v>0</v>
      </c>
      <c r="S30" s="15">
        <v>0</v>
      </c>
      <c r="T30" s="15">
        <v>4055</v>
      </c>
      <c r="U30" s="28">
        <f t="shared" si="1"/>
        <v>5094</v>
      </c>
      <c r="V30" s="90"/>
      <c r="W30" s="45">
        <v>0</v>
      </c>
      <c r="X30" s="45">
        <v>0</v>
      </c>
    </row>
    <row r="31" spans="3:25" ht="22.5">
      <c r="C31" s="47"/>
      <c r="D31" s="47"/>
      <c r="E31" s="52"/>
      <c r="F31" s="48"/>
      <c r="G31" s="48"/>
      <c r="H31" s="48"/>
      <c r="I31" s="48"/>
      <c r="J31" s="49"/>
      <c r="M31" s="20"/>
      <c r="N31" s="16" t="s">
        <v>61</v>
      </c>
      <c r="O31" s="17" t="s">
        <v>60</v>
      </c>
      <c r="P31" s="15">
        <v>55</v>
      </c>
      <c r="Q31" s="15">
        <v>0</v>
      </c>
      <c r="R31" s="15">
        <v>0</v>
      </c>
      <c r="S31" s="15">
        <v>0</v>
      </c>
      <c r="T31" s="15">
        <v>231</v>
      </c>
      <c r="U31" s="28">
        <f t="shared" si="1"/>
        <v>286</v>
      </c>
      <c r="V31" s="90"/>
      <c r="W31" s="45">
        <v>1540</v>
      </c>
      <c r="X31" s="45">
        <v>0</v>
      </c>
      <c r="Y31" s="40"/>
    </row>
    <row r="32" spans="3:25">
      <c r="C32" s="47"/>
      <c r="D32" s="47"/>
      <c r="E32" s="52"/>
      <c r="F32" s="48"/>
      <c r="G32" s="48"/>
      <c r="H32" s="48"/>
      <c r="I32" s="48"/>
      <c r="J32" s="49"/>
      <c r="M32" s="20"/>
      <c r="N32" s="16" t="s">
        <v>95</v>
      </c>
      <c r="O32" s="17" t="s">
        <v>96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28">
        <f t="shared" si="1"/>
        <v>0</v>
      </c>
      <c r="V32" s="90"/>
      <c r="W32" s="45">
        <v>0</v>
      </c>
      <c r="X32" s="45">
        <v>18560</v>
      </c>
      <c r="Y32" s="40"/>
    </row>
    <row r="33" spans="3:24" ht="22.5">
      <c r="C33" s="47"/>
      <c r="D33" s="47"/>
      <c r="E33" s="52"/>
      <c r="F33" s="119"/>
      <c r="G33" s="119"/>
      <c r="H33" s="119"/>
      <c r="I33" s="48"/>
      <c r="J33" s="49"/>
      <c r="M33" s="20"/>
      <c r="N33" s="16" t="s">
        <v>64</v>
      </c>
      <c r="O33" s="17" t="s">
        <v>65</v>
      </c>
      <c r="P33" s="15">
        <v>0</v>
      </c>
      <c r="Q33" s="15">
        <v>9967</v>
      </c>
      <c r="R33" s="15">
        <v>14768</v>
      </c>
      <c r="S33" s="15">
        <v>0</v>
      </c>
      <c r="T33" s="15">
        <v>0</v>
      </c>
      <c r="U33" s="28">
        <f t="shared" si="1"/>
        <v>24735</v>
      </c>
      <c r="V33" s="90">
        <v>4080</v>
      </c>
      <c r="W33" s="46">
        <v>0</v>
      </c>
      <c r="X33" s="46">
        <v>0</v>
      </c>
    </row>
    <row r="34" spans="3:24" ht="22.5">
      <c r="C34" s="47"/>
      <c r="D34" s="47"/>
      <c r="E34" s="52"/>
      <c r="F34" s="119"/>
      <c r="G34" s="119"/>
      <c r="H34" s="119"/>
      <c r="I34" s="48"/>
      <c r="J34" s="49"/>
      <c r="M34" s="21"/>
      <c r="N34" s="16" t="s">
        <v>68</v>
      </c>
      <c r="O34" s="17" t="s">
        <v>65</v>
      </c>
      <c r="P34" s="15">
        <v>0</v>
      </c>
      <c r="Q34" s="15">
        <v>264</v>
      </c>
      <c r="R34" s="15">
        <v>0</v>
      </c>
      <c r="S34" s="15">
        <v>0</v>
      </c>
      <c r="T34" s="15">
        <v>0</v>
      </c>
      <c r="U34" s="28">
        <f t="shared" si="1"/>
        <v>264</v>
      </c>
      <c r="V34" s="90">
        <v>720</v>
      </c>
      <c r="W34" s="46">
        <v>0</v>
      </c>
      <c r="X34" s="46">
        <v>0</v>
      </c>
    </row>
    <row r="35" spans="3:24">
      <c r="C35" s="47"/>
      <c r="D35" s="47"/>
      <c r="E35" s="52"/>
      <c r="F35" s="119"/>
      <c r="G35" s="119"/>
      <c r="H35" s="119"/>
      <c r="I35" s="48"/>
      <c r="J35" s="49"/>
    </row>
    <row r="36" spans="3:24">
      <c r="C36" s="47"/>
      <c r="D36" s="47"/>
      <c r="E36" s="52"/>
      <c r="F36" s="119"/>
      <c r="G36" s="119"/>
      <c r="H36" s="119"/>
      <c r="I36" s="48"/>
      <c r="J36" s="49"/>
      <c r="P36" s="40"/>
      <c r="Q36" s="40"/>
      <c r="R36" s="40"/>
      <c r="S36" s="40"/>
      <c r="T36" s="40"/>
    </row>
    <row r="37" spans="3:24">
      <c r="C37" s="47"/>
      <c r="D37" s="47"/>
      <c r="E37" s="52"/>
      <c r="F37" s="119"/>
      <c r="G37" s="119"/>
      <c r="H37" s="119"/>
      <c r="I37" s="48"/>
      <c r="J37" s="49"/>
      <c r="Q37" s="40"/>
    </row>
    <row r="38" spans="3:24">
      <c r="C38" s="47"/>
      <c r="D38" s="47"/>
      <c r="E38" s="52"/>
      <c r="F38" s="119"/>
      <c r="G38" s="119"/>
      <c r="H38" s="119"/>
      <c r="I38" s="48"/>
      <c r="J38" s="49"/>
    </row>
    <row r="39" spans="3:24">
      <c r="C39" s="47"/>
      <c r="D39" s="47"/>
      <c r="E39" s="52"/>
      <c r="F39" s="119"/>
      <c r="G39" s="119"/>
      <c r="H39" s="119"/>
      <c r="I39" s="48"/>
      <c r="J39" s="49"/>
    </row>
    <row r="40" spans="3:24">
      <c r="C40" s="47"/>
      <c r="D40" s="47"/>
      <c r="E40" s="52"/>
      <c r="F40" s="119"/>
      <c r="G40" s="119"/>
      <c r="H40" s="119"/>
      <c r="I40" s="48"/>
      <c r="J40" s="49"/>
    </row>
    <row r="41" spans="3:24">
      <c r="C41" s="47"/>
      <c r="D41" s="47"/>
      <c r="E41" s="52"/>
      <c r="F41" s="119"/>
      <c r="G41" s="119"/>
      <c r="H41" s="119"/>
      <c r="I41" s="48"/>
      <c r="J41" s="49"/>
    </row>
    <row r="42" spans="3:24">
      <c r="C42" s="47"/>
      <c r="D42" s="47"/>
      <c r="E42" s="52"/>
      <c r="F42" s="119"/>
      <c r="G42" s="119"/>
      <c r="H42" s="119"/>
      <c r="I42" s="48"/>
      <c r="J42" s="49"/>
    </row>
    <row r="43" spans="3:24">
      <c r="C43" s="47"/>
      <c r="D43" s="47"/>
      <c r="E43" s="52"/>
      <c r="F43" s="119"/>
      <c r="G43" s="119"/>
      <c r="H43" s="119"/>
      <c r="I43" s="48"/>
      <c r="J43" s="49"/>
    </row>
    <row r="44" spans="3:24">
      <c r="C44" s="50"/>
      <c r="D44" s="50"/>
      <c r="E44" s="50"/>
      <c r="F44" s="120"/>
      <c r="G44" s="120"/>
      <c r="H44" s="120"/>
      <c r="I44" s="55"/>
      <c r="J44" s="56"/>
    </row>
    <row r="45" spans="3:24">
      <c r="C45" s="50"/>
      <c r="D45" s="50"/>
      <c r="E45" s="50"/>
      <c r="F45" s="50"/>
      <c r="G45" s="50"/>
      <c r="H45" s="50"/>
      <c r="I45" s="50"/>
      <c r="J45" s="50"/>
    </row>
  </sheetData>
  <mergeCells count="29">
    <mergeCell ref="F17:H17"/>
    <mergeCell ref="F7:H7"/>
    <mergeCell ref="F14:H14"/>
    <mergeCell ref="M14:M15"/>
    <mergeCell ref="F15:H15"/>
    <mergeCell ref="F16:H16"/>
    <mergeCell ref="F36:H36"/>
    <mergeCell ref="F18:H18"/>
    <mergeCell ref="F19:H19"/>
    <mergeCell ref="F20:H20"/>
    <mergeCell ref="F21:H21"/>
    <mergeCell ref="F22:H22"/>
    <mergeCell ref="F23:H23"/>
    <mergeCell ref="F43:H43"/>
    <mergeCell ref="F44:H44"/>
    <mergeCell ref="U5:X5"/>
    <mergeCell ref="M5:O5"/>
    <mergeCell ref="N2:U2"/>
    <mergeCell ref="F37:H37"/>
    <mergeCell ref="F38:H38"/>
    <mergeCell ref="F39:H39"/>
    <mergeCell ref="F40:H40"/>
    <mergeCell ref="F41:H41"/>
    <mergeCell ref="F42:H42"/>
    <mergeCell ref="F24:H24"/>
    <mergeCell ref="F25:H25"/>
    <mergeCell ref="F33:H33"/>
    <mergeCell ref="F34:H34"/>
    <mergeCell ref="F35:H35"/>
  </mergeCells>
  <pageMargins left="0.7" right="0.7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V42"/>
  <sheetViews>
    <sheetView topLeftCell="K1" workbookViewId="0">
      <selection activeCell="M3" sqref="M3:T3"/>
    </sheetView>
  </sheetViews>
  <sheetFormatPr defaultRowHeight="12.75"/>
  <cols>
    <col min="1" max="4" width="9.140625" style="1"/>
    <col min="5" max="5" width="29.5703125" style="1" customWidth="1"/>
    <col min="6" max="7" width="9.140625" style="1"/>
    <col min="8" max="8" width="2.42578125" style="1" customWidth="1"/>
    <col min="9" max="9" width="15.7109375" style="1" customWidth="1"/>
    <col min="10" max="10" width="20.42578125" style="1" customWidth="1"/>
    <col min="11" max="14" width="9.140625" style="1"/>
    <col min="15" max="15" width="35" style="1" customWidth="1"/>
    <col min="16" max="16" width="14.7109375" style="1" customWidth="1"/>
    <col min="17" max="17" width="13.140625" style="1" customWidth="1"/>
    <col min="18" max="18" width="12.42578125" style="1" customWidth="1"/>
    <col min="19" max="19" width="14.5703125" style="1" customWidth="1"/>
    <col min="20" max="21" width="12.85546875" style="1" customWidth="1"/>
    <col min="22" max="22" width="14.42578125" style="1" customWidth="1"/>
    <col min="23" max="260" width="9.140625" style="1"/>
    <col min="261" max="261" width="29.5703125" style="1" customWidth="1"/>
    <col min="262" max="263" width="9.140625" style="1"/>
    <col min="264" max="264" width="2.42578125" style="1" customWidth="1"/>
    <col min="265" max="265" width="15.7109375" style="1" customWidth="1"/>
    <col min="266" max="266" width="20.42578125" style="1" customWidth="1"/>
    <col min="267" max="270" width="9.140625" style="1"/>
    <col min="271" max="271" width="35" style="1" customWidth="1"/>
    <col min="272" max="272" width="14.7109375" style="1" customWidth="1"/>
    <col min="273" max="273" width="13.140625" style="1" customWidth="1"/>
    <col min="274" max="274" width="12.42578125" style="1" customWidth="1"/>
    <col min="275" max="275" width="14.5703125" style="1" customWidth="1"/>
    <col min="276" max="276" width="12.85546875" style="1" customWidth="1"/>
    <col min="277" max="516" width="9.140625" style="1"/>
    <col min="517" max="517" width="29.5703125" style="1" customWidth="1"/>
    <col min="518" max="519" width="9.140625" style="1"/>
    <col min="520" max="520" width="2.42578125" style="1" customWidth="1"/>
    <col min="521" max="521" width="15.7109375" style="1" customWidth="1"/>
    <col min="522" max="522" width="20.42578125" style="1" customWidth="1"/>
    <col min="523" max="526" width="9.140625" style="1"/>
    <col min="527" max="527" width="35" style="1" customWidth="1"/>
    <col min="528" max="528" width="14.7109375" style="1" customWidth="1"/>
    <col min="529" max="529" width="13.140625" style="1" customWidth="1"/>
    <col min="530" max="530" width="12.42578125" style="1" customWidth="1"/>
    <col min="531" max="531" width="14.5703125" style="1" customWidth="1"/>
    <col min="532" max="532" width="12.85546875" style="1" customWidth="1"/>
    <col min="533" max="772" width="9.140625" style="1"/>
    <col min="773" max="773" width="29.5703125" style="1" customWidth="1"/>
    <col min="774" max="775" width="9.140625" style="1"/>
    <col min="776" max="776" width="2.42578125" style="1" customWidth="1"/>
    <col min="777" max="777" width="15.7109375" style="1" customWidth="1"/>
    <col min="778" max="778" width="20.42578125" style="1" customWidth="1"/>
    <col min="779" max="782" width="9.140625" style="1"/>
    <col min="783" max="783" width="35" style="1" customWidth="1"/>
    <col min="784" max="784" width="14.7109375" style="1" customWidth="1"/>
    <col min="785" max="785" width="13.140625" style="1" customWidth="1"/>
    <col min="786" max="786" width="12.42578125" style="1" customWidth="1"/>
    <col min="787" max="787" width="14.5703125" style="1" customWidth="1"/>
    <col min="788" max="788" width="12.85546875" style="1" customWidth="1"/>
    <col min="789" max="1028" width="9.140625" style="1"/>
    <col min="1029" max="1029" width="29.5703125" style="1" customWidth="1"/>
    <col min="1030" max="1031" width="9.140625" style="1"/>
    <col min="1032" max="1032" width="2.42578125" style="1" customWidth="1"/>
    <col min="1033" max="1033" width="15.7109375" style="1" customWidth="1"/>
    <col min="1034" max="1034" width="20.42578125" style="1" customWidth="1"/>
    <col min="1035" max="1038" width="9.140625" style="1"/>
    <col min="1039" max="1039" width="35" style="1" customWidth="1"/>
    <col min="1040" max="1040" width="14.7109375" style="1" customWidth="1"/>
    <col min="1041" max="1041" width="13.140625" style="1" customWidth="1"/>
    <col min="1042" max="1042" width="12.42578125" style="1" customWidth="1"/>
    <col min="1043" max="1043" width="14.5703125" style="1" customWidth="1"/>
    <col min="1044" max="1044" width="12.85546875" style="1" customWidth="1"/>
    <col min="1045" max="1284" width="9.140625" style="1"/>
    <col min="1285" max="1285" width="29.5703125" style="1" customWidth="1"/>
    <col min="1286" max="1287" width="9.140625" style="1"/>
    <col min="1288" max="1288" width="2.42578125" style="1" customWidth="1"/>
    <col min="1289" max="1289" width="15.7109375" style="1" customWidth="1"/>
    <col min="1290" max="1290" width="20.42578125" style="1" customWidth="1"/>
    <col min="1291" max="1294" width="9.140625" style="1"/>
    <col min="1295" max="1295" width="35" style="1" customWidth="1"/>
    <col min="1296" max="1296" width="14.7109375" style="1" customWidth="1"/>
    <col min="1297" max="1297" width="13.140625" style="1" customWidth="1"/>
    <col min="1298" max="1298" width="12.42578125" style="1" customWidth="1"/>
    <col min="1299" max="1299" width="14.5703125" style="1" customWidth="1"/>
    <col min="1300" max="1300" width="12.85546875" style="1" customWidth="1"/>
    <col min="1301" max="1540" width="9.140625" style="1"/>
    <col min="1541" max="1541" width="29.5703125" style="1" customWidth="1"/>
    <col min="1542" max="1543" width="9.140625" style="1"/>
    <col min="1544" max="1544" width="2.42578125" style="1" customWidth="1"/>
    <col min="1545" max="1545" width="15.7109375" style="1" customWidth="1"/>
    <col min="1546" max="1546" width="20.42578125" style="1" customWidth="1"/>
    <col min="1547" max="1550" width="9.140625" style="1"/>
    <col min="1551" max="1551" width="35" style="1" customWidth="1"/>
    <col min="1552" max="1552" width="14.7109375" style="1" customWidth="1"/>
    <col min="1553" max="1553" width="13.140625" style="1" customWidth="1"/>
    <col min="1554" max="1554" width="12.42578125" style="1" customWidth="1"/>
    <col min="1555" max="1555" width="14.5703125" style="1" customWidth="1"/>
    <col min="1556" max="1556" width="12.85546875" style="1" customWidth="1"/>
    <col min="1557" max="1796" width="9.140625" style="1"/>
    <col min="1797" max="1797" width="29.5703125" style="1" customWidth="1"/>
    <col min="1798" max="1799" width="9.140625" style="1"/>
    <col min="1800" max="1800" width="2.42578125" style="1" customWidth="1"/>
    <col min="1801" max="1801" width="15.7109375" style="1" customWidth="1"/>
    <col min="1802" max="1802" width="20.42578125" style="1" customWidth="1"/>
    <col min="1803" max="1806" width="9.140625" style="1"/>
    <col min="1807" max="1807" width="35" style="1" customWidth="1"/>
    <col min="1808" max="1808" width="14.7109375" style="1" customWidth="1"/>
    <col min="1809" max="1809" width="13.140625" style="1" customWidth="1"/>
    <col min="1810" max="1810" width="12.42578125" style="1" customWidth="1"/>
    <col min="1811" max="1811" width="14.5703125" style="1" customWidth="1"/>
    <col min="1812" max="1812" width="12.85546875" style="1" customWidth="1"/>
    <col min="1813" max="2052" width="9.140625" style="1"/>
    <col min="2053" max="2053" width="29.5703125" style="1" customWidth="1"/>
    <col min="2054" max="2055" width="9.140625" style="1"/>
    <col min="2056" max="2056" width="2.42578125" style="1" customWidth="1"/>
    <col min="2057" max="2057" width="15.7109375" style="1" customWidth="1"/>
    <col min="2058" max="2058" width="20.42578125" style="1" customWidth="1"/>
    <col min="2059" max="2062" width="9.140625" style="1"/>
    <col min="2063" max="2063" width="35" style="1" customWidth="1"/>
    <col min="2064" max="2064" width="14.7109375" style="1" customWidth="1"/>
    <col min="2065" max="2065" width="13.140625" style="1" customWidth="1"/>
    <col min="2066" max="2066" width="12.42578125" style="1" customWidth="1"/>
    <col min="2067" max="2067" width="14.5703125" style="1" customWidth="1"/>
    <col min="2068" max="2068" width="12.85546875" style="1" customWidth="1"/>
    <col min="2069" max="2308" width="9.140625" style="1"/>
    <col min="2309" max="2309" width="29.5703125" style="1" customWidth="1"/>
    <col min="2310" max="2311" width="9.140625" style="1"/>
    <col min="2312" max="2312" width="2.42578125" style="1" customWidth="1"/>
    <col min="2313" max="2313" width="15.7109375" style="1" customWidth="1"/>
    <col min="2314" max="2314" width="20.42578125" style="1" customWidth="1"/>
    <col min="2315" max="2318" width="9.140625" style="1"/>
    <col min="2319" max="2319" width="35" style="1" customWidth="1"/>
    <col min="2320" max="2320" width="14.7109375" style="1" customWidth="1"/>
    <col min="2321" max="2321" width="13.140625" style="1" customWidth="1"/>
    <col min="2322" max="2322" width="12.42578125" style="1" customWidth="1"/>
    <col min="2323" max="2323" width="14.5703125" style="1" customWidth="1"/>
    <col min="2324" max="2324" width="12.85546875" style="1" customWidth="1"/>
    <col min="2325" max="2564" width="9.140625" style="1"/>
    <col min="2565" max="2565" width="29.5703125" style="1" customWidth="1"/>
    <col min="2566" max="2567" width="9.140625" style="1"/>
    <col min="2568" max="2568" width="2.42578125" style="1" customWidth="1"/>
    <col min="2569" max="2569" width="15.7109375" style="1" customWidth="1"/>
    <col min="2570" max="2570" width="20.42578125" style="1" customWidth="1"/>
    <col min="2571" max="2574" width="9.140625" style="1"/>
    <col min="2575" max="2575" width="35" style="1" customWidth="1"/>
    <col min="2576" max="2576" width="14.7109375" style="1" customWidth="1"/>
    <col min="2577" max="2577" width="13.140625" style="1" customWidth="1"/>
    <col min="2578" max="2578" width="12.42578125" style="1" customWidth="1"/>
    <col min="2579" max="2579" width="14.5703125" style="1" customWidth="1"/>
    <col min="2580" max="2580" width="12.85546875" style="1" customWidth="1"/>
    <col min="2581" max="2820" width="9.140625" style="1"/>
    <col min="2821" max="2821" width="29.5703125" style="1" customWidth="1"/>
    <col min="2822" max="2823" width="9.140625" style="1"/>
    <col min="2824" max="2824" width="2.42578125" style="1" customWidth="1"/>
    <col min="2825" max="2825" width="15.7109375" style="1" customWidth="1"/>
    <col min="2826" max="2826" width="20.42578125" style="1" customWidth="1"/>
    <col min="2827" max="2830" width="9.140625" style="1"/>
    <col min="2831" max="2831" width="35" style="1" customWidth="1"/>
    <col min="2832" max="2832" width="14.7109375" style="1" customWidth="1"/>
    <col min="2833" max="2833" width="13.140625" style="1" customWidth="1"/>
    <col min="2834" max="2834" width="12.42578125" style="1" customWidth="1"/>
    <col min="2835" max="2835" width="14.5703125" style="1" customWidth="1"/>
    <col min="2836" max="2836" width="12.85546875" style="1" customWidth="1"/>
    <col min="2837" max="3076" width="9.140625" style="1"/>
    <col min="3077" max="3077" width="29.5703125" style="1" customWidth="1"/>
    <col min="3078" max="3079" width="9.140625" style="1"/>
    <col min="3080" max="3080" width="2.42578125" style="1" customWidth="1"/>
    <col min="3081" max="3081" width="15.7109375" style="1" customWidth="1"/>
    <col min="3082" max="3082" width="20.42578125" style="1" customWidth="1"/>
    <col min="3083" max="3086" width="9.140625" style="1"/>
    <col min="3087" max="3087" width="35" style="1" customWidth="1"/>
    <col min="3088" max="3088" width="14.7109375" style="1" customWidth="1"/>
    <col min="3089" max="3089" width="13.140625" style="1" customWidth="1"/>
    <col min="3090" max="3090" width="12.42578125" style="1" customWidth="1"/>
    <col min="3091" max="3091" width="14.5703125" style="1" customWidth="1"/>
    <col min="3092" max="3092" width="12.85546875" style="1" customWidth="1"/>
    <col min="3093" max="3332" width="9.140625" style="1"/>
    <col min="3333" max="3333" width="29.5703125" style="1" customWidth="1"/>
    <col min="3334" max="3335" width="9.140625" style="1"/>
    <col min="3336" max="3336" width="2.42578125" style="1" customWidth="1"/>
    <col min="3337" max="3337" width="15.7109375" style="1" customWidth="1"/>
    <col min="3338" max="3338" width="20.42578125" style="1" customWidth="1"/>
    <col min="3339" max="3342" width="9.140625" style="1"/>
    <col min="3343" max="3343" width="35" style="1" customWidth="1"/>
    <col min="3344" max="3344" width="14.7109375" style="1" customWidth="1"/>
    <col min="3345" max="3345" width="13.140625" style="1" customWidth="1"/>
    <col min="3346" max="3346" width="12.42578125" style="1" customWidth="1"/>
    <col min="3347" max="3347" width="14.5703125" style="1" customWidth="1"/>
    <col min="3348" max="3348" width="12.85546875" style="1" customWidth="1"/>
    <col min="3349" max="3588" width="9.140625" style="1"/>
    <col min="3589" max="3589" width="29.5703125" style="1" customWidth="1"/>
    <col min="3590" max="3591" width="9.140625" style="1"/>
    <col min="3592" max="3592" width="2.42578125" style="1" customWidth="1"/>
    <col min="3593" max="3593" width="15.7109375" style="1" customWidth="1"/>
    <col min="3594" max="3594" width="20.42578125" style="1" customWidth="1"/>
    <col min="3595" max="3598" width="9.140625" style="1"/>
    <col min="3599" max="3599" width="35" style="1" customWidth="1"/>
    <col min="3600" max="3600" width="14.7109375" style="1" customWidth="1"/>
    <col min="3601" max="3601" width="13.140625" style="1" customWidth="1"/>
    <col min="3602" max="3602" width="12.42578125" style="1" customWidth="1"/>
    <col min="3603" max="3603" width="14.5703125" style="1" customWidth="1"/>
    <col min="3604" max="3604" width="12.85546875" style="1" customWidth="1"/>
    <col min="3605" max="3844" width="9.140625" style="1"/>
    <col min="3845" max="3845" width="29.5703125" style="1" customWidth="1"/>
    <col min="3846" max="3847" width="9.140625" style="1"/>
    <col min="3848" max="3848" width="2.42578125" style="1" customWidth="1"/>
    <col min="3849" max="3849" width="15.7109375" style="1" customWidth="1"/>
    <col min="3850" max="3850" width="20.42578125" style="1" customWidth="1"/>
    <col min="3851" max="3854" width="9.140625" style="1"/>
    <col min="3855" max="3855" width="35" style="1" customWidth="1"/>
    <col min="3856" max="3856" width="14.7109375" style="1" customWidth="1"/>
    <col min="3857" max="3857" width="13.140625" style="1" customWidth="1"/>
    <col min="3858" max="3858" width="12.42578125" style="1" customWidth="1"/>
    <col min="3859" max="3859" width="14.5703125" style="1" customWidth="1"/>
    <col min="3860" max="3860" width="12.85546875" style="1" customWidth="1"/>
    <col min="3861" max="4100" width="9.140625" style="1"/>
    <col min="4101" max="4101" width="29.5703125" style="1" customWidth="1"/>
    <col min="4102" max="4103" width="9.140625" style="1"/>
    <col min="4104" max="4104" width="2.42578125" style="1" customWidth="1"/>
    <col min="4105" max="4105" width="15.7109375" style="1" customWidth="1"/>
    <col min="4106" max="4106" width="20.42578125" style="1" customWidth="1"/>
    <col min="4107" max="4110" width="9.140625" style="1"/>
    <col min="4111" max="4111" width="35" style="1" customWidth="1"/>
    <col min="4112" max="4112" width="14.7109375" style="1" customWidth="1"/>
    <col min="4113" max="4113" width="13.140625" style="1" customWidth="1"/>
    <col min="4114" max="4114" width="12.42578125" style="1" customWidth="1"/>
    <col min="4115" max="4115" width="14.5703125" style="1" customWidth="1"/>
    <col min="4116" max="4116" width="12.85546875" style="1" customWidth="1"/>
    <col min="4117" max="4356" width="9.140625" style="1"/>
    <col min="4357" max="4357" width="29.5703125" style="1" customWidth="1"/>
    <col min="4358" max="4359" width="9.140625" style="1"/>
    <col min="4360" max="4360" width="2.42578125" style="1" customWidth="1"/>
    <col min="4361" max="4361" width="15.7109375" style="1" customWidth="1"/>
    <col min="4362" max="4362" width="20.42578125" style="1" customWidth="1"/>
    <col min="4363" max="4366" width="9.140625" style="1"/>
    <col min="4367" max="4367" width="35" style="1" customWidth="1"/>
    <col min="4368" max="4368" width="14.7109375" style="1" customWidth="1"/>
    <col min="4369" max="4369" width="13.140625" style="1" customWidth="1"/>
    <col min="4370" max="4370" width="12.42578125" style="1" customWidth="1"/>
    <col min="4371" max="4371" width="14.5703125" style="1" customWidth="1"/>
    <col min="4372" max="4372" width="12.85546875" style="1" customWidth="1"/>
    <col min="4373" max="4612" width="9.140625" style="1"/>
    <col min="4613" max="4613" width="29.5703125" style="1" customWidth="1"/>
    <col min="4614" max="4615" width="9.140625" style="1"/>
    <col min="4616" max="4616" width="2.42578125" style="1" customWidth="1"/>
    <col min="4617" max="4617" width="15.7109375" style="1" customWidth="1"/>
    <col min="4618" max="4618" width="20.42578125" style="1" customWidth="1"/>
    <col min="4619" max="4622" width="9.140625" style="1"/>
    <col min="4623" max="4623" width="35" style="1" customWidth="1"/>
    <col min="4624" max="4624" width="14.7109375" style="1" customWidth="1"/>
    <col min="4625" max="4625" width="13.140625" style="1" customWidth="1"/>
    <col min="4626" max="4626" width="12.42578125" style="1" customWidth="1"/>
    <col min="4627" max="4627" width="14.5703125" style="1" customWidth="1"/>
    <col min="4628" max="4628" width="12.85546875" style="1" customWidth="1"/>
    <col min="4629" max="4868" width="9.140625" style="1"/>
    <col min="4869" max="4869" width="29.5703125" style="1" customWidth="1"/>
    <col min="4870" max="4871" width="9.140625" style="1"/>
    <col min="4872" max="4872" width="2.42578125" style="1" customWidth="1"/>
    <col min="4873" max="4873" width="15.7109375" style="1" customWidth="1"/>
    <col min="4874" max="4874" width="20.42578125" style="1" customWidth="1"/>
    <col min="4875" max="4878" width="9.140625" style="1"/>
    <col min="4879" max="4879" width="35" style="1" customWidth="1"/>
    <col min="4880" max="4880" width="14.7109375" style="1" customWidth="1"/>
    <col min="4881" max="4881" width="13.140625" style="1" customWidth="1"/>
    <col min="4882" max="4882" width="12.42578125" style="1" customWidth="1"/>
    <col min="4883" max="4883" width="14.5703125" style="1" customWidth="1"/>
    <col min="4884" max="4884" width="12.85546875" style="1" customWidth="1"/>
    <col min="4885" max="5124" width="9.140625" style="1"/>
    <col min="5125" max="5125" width="29.5703125" style="1" customWidth="1"/>
    <col min="5126" max="5127" width="9.140625" style="1"/>
    <col min="5128" max="5128" width="2.42578125" style="1" customWidth="1"/>
    <col min="5129" max="5129" width="15.7109375" style="1" customWidth="1"/>
    <col min="5130" max="5130" width="20.42578125" style="1" customWidth="1"/>
    <col min="5131" max="5134" width="9.140625" style="1"/>
    <col min="5135" max="5135" width="35" style="1" customWidth="1"/>
    <col min="5136" max="5136" width="14.7109375" style="1" customWidth="1"/>
    <col min="5137" max="5137" width="13.140625" style="1" customWidth="1"/>
    <col min="5138" max="5138" width="12.42578125" style="1" customWidth="1"/>
    <col min="5139" max="5139" width="14.5703125" style="1" customWidth="1"/>
    <col min="5140" max="5140" width="12.85546875" style="1" customWidth="1"/>
    <col min="5141" max="5380" width="9.140625" style="1"/>
    <col min="5381" max="5381" width="29.5703125" style="1" customWidth="1"/>
    <col min="5382" max="5383" width="9.140625" style="1"/>
    <col min="5384" max="5384" width="2.42578125" style="1" customWidth="1"/>
    <col min="5385" max="5385" width="15.7109375" style="1" customWidth="1"/>
    <col min="5386" max="5386" width="20.42578125" style="1" customWidth="1"/>
    <col min="5387" max="5390" width="9.140625" style="1"/>
    <col min="5391" max="5391" width="35" style="1" customWidth="1"/>
    <col min="5392" max="5392" width="14.7109375" style="1" customWidth="1"/>
    <col min="5393" max="5393" width="13.140625" style="1" customWidth="1"/>
    <col min="5394" max="5394" width="12.42578125" style="1" customWidth="1"/>
    <col min="5395" max="5395" width="14.5703125" style="1" customWidth="1"/>
    <col min="5396" max="5396" width="12.85546875" style="1" customWidth="1"/>
    <col min="5397" max="5636" width="9.140625" style="1"/>
    <col min="5637" max="5637" width="29.5703125" style="1" customWidth="1"/>
    <col min="5638" max="5639" width="9.140625" style="1"/>
    <col min="5640" max="5640" width="2.42578125" style="1" customWidth="1"/>
    <col min="5641" max="5641" width="15.7109375" style="1" customWidth="1"/>
    <col min="5642" max="5642" width="20.42578125" style="1" customWidth="1"/>
    <col min="5643" max="5646" width="9.140625" style="1"/>
    <col min="5647" max="5647" width="35" style="1" customWidth="1"/>
    <col min="5648" max="5648" width="14.7109375" style="1" customWidth="1"/>
    <col min="5649" max="5649" width="13.140625" style="1" customWidth="1"/>
    <col min="5650" max="5650" width="12.42578125" style="1" customWidth="1"/>
    <col min="5651" max="5651" width="14.5703125" style="1" customWidth="1"/>
    <col min="5652" max="5652" width="12.85546875" style="1" customWidth="1"/>
    <col min="5653" max="5892" width="9.140625" style="1"/>
    <col min="5893" max="5893" width="29.5703125" style="1" customWidth="1"/>
    <col min="5894" max="5895" width="9.140625" style="1"/>
    <col min="5896" max="5896" width="2.42578125" style="1" customWidth="1"/>
    <col min="5897" max="5897" width="15.7109375" style="1" customWidth="1"/>
    <col min="5898" max="5898" width="20.42578125" style="1" customWidth="1"/>
    <col min="5899" max="5902" width="9.140625" style="1"/>
    <col min="5903" max="5903" width="35" style="1" customWidth="1"/>
    <col min="5904" max="5904" width="14.7109375" style="1" customWidth="1"/>
    <col min="5905" max="5905" width="13.140625" style="1" customWidth="1"/>
    <col min="5906" max="5906" width="12.42578125" style="1" customWidth="1"/>
    <col min="5907" max="5907" width="14.5703125" style="1" customWidth="1"/>
    <col min="5908" max="5908" width="12.85546875" style="1" customWidth="1"/>
    <col min="5909" max="6148" width="9.140625" style="1"/>
    <col min="6149" max="6149" width="29.5703125" style="1" customWidth="1"/>
    <col min="6150" max="6151" width="9.140625" style="1"/>
    <col min="6152" max="6152" width="2.42578125" style="1" customWidth="1"/>
    <col min="6153" max="6153" width="15.7109375" style="1" customWidth="1"/>
    <col min="6154" max="6154" width="20.42578125" style="1" customWidth="1"/>
    <col min="6155" max="6158" width="9.140625" style="1"/>
    <col min="6159" max="6159" width="35" style="1" customWidth="1"/>
    <col min="6160" max="6160" width="14.7109375" style="1" customWidth="1"/>
    <col min="6161" max="6161" width="13.140625" style="1" customWidth="1"/>
    <col min="6162" max="6162" width="12.42578125" style="1" customWidth="1"/>
    <col min="6163" max="6163" width="14.5703125" style="1" customWidth="1"/>
    <col min="6164" max="6164" width="12.85546875" style="1" customWidth="1"/>
    <col min="6165" max="6404" width="9.140625" style="1"/>
    <col min="6405" max="6405" width="29.5703125" style="1" customWidth="1"/>
    <col min="6406" max="6407" width="9.140625" style="1"/>
    <col min="6408" max="6408" width="2.42578125" style="1" customWidth="1"/>
    <col min="6409" max="6409" width="15.7109375" style="1" customWidth="1"/>
    <col min="6410" max="6410" width="20.42578125" style="1" customWidth="1"/>
    <col min="6411" max="6414" width="9.140625" style="1"/>
    <col min="6415" max="6415" width="35" style="1" customWidth="1"/>
    <col min="6416" max="6416" width="14.7109375" style="1" customWidth="1"/>
    <col min="6417" max="6417" width="13.140625" style="1" customWidth="1"/>
    <col min="6418" max="6418" width="12.42578125" style="1" customWidth="1"/>
    <col min="6419" max="6419" width="14.5703125" style="1" customWidth="1"/>
    <col min="6420" max="6420" width="12.85546875" style="1" customWidth="1"/>
    <col min="6421" max="6660" width="9.140625" style="1"/>
    <col min="6661" max="6661" width="29.5703125" style="1" customWidth="1"/>
    <col min="6662" max="6663" width="9.140625" style="1"/>
    <col min="6664" max="6664" width="2.42578125" style="1" customWidth="1"/>
    <col min="6665" max="6665" width="15.7109375" style="1" customWidth="1"/>
    <col min="6666" max="6666" width="20.42578125" style="1" customWidth="1"/>
    <col min="6667" max="6670" width="9.140625" style="1"/>
    <col min="6671" max="6671" width="35" style="1" customWidth="1"/>
    <col min="6672" max="6672" width="14.7109375" style="1" customWidth="1"/>
    <col min="6673" max="6673" width="13.140625" style="1" customWidth="1"/>
    <col min="6674" max="6674" width="12.42578125" style="1" customWidth="1"/>
    <col min="6675" max="6675" width="14.5703125" style="1" customWidth="1"/>
    <col min="6676" max="6676" width="12.85546875" style="1" customWidth="1"/>
    <col min="6677" max="6916" width="9.140625" style="1"/>
    <col min="6917" max="6917" width="29.5703125" style="1" customWidth="1"/>
    <col min="6918" max="6919" width="9.140625" style="1"/>
    <col min="6920" max="6920" width="2.42578125" style="1" customWidth="1"/>
    <col min="6921" max="6921" width="15.7109375" style="1" customWidth="1"/>
    <col min="6922" max="6922" width="20.42578125" style="1" customWidth="1"/>
    <col min="6923" max="6926" width="9.140625" style="1"/>
    <col min="6927" max="6927" width="35" style="1" customWidth="1"/>
    <col min="6928" max="6928" width="14.7109375" style="1" customWidth="1"/>
    <col min="6929" max="6929" width="13.140625" style="1" customWidth="1"/>
    <col min="6930" max="6930" width="12.42578125" style="1" customWidth="1"/>
    <col min="6931" max="6931" width="14.5703125" style="1" customWidth="1"/>
    <col min="6932" max="6932" width="12.85546875" style="1" customWidth="1"/>
    <col min="6933" max="7172" width="9.140625" style="1"/>
    <col min="7173" max="7173" width="29.5703125" style="1" customWidth="1"/>
    <col min="7174" max="7175" width="9.140625" style="1"/>
    <col min="7176" max="7176" width="2.42578125" style="1" customWidth="1"/>
    <col min="7177" max="7177" width="15.7109375" style="1" customWidth="1"/>
    <col min="7178" max="7178" width="20.42578125" style="1" customWidth="1"/>
    <col min="7179" max="7182" width="9.140625" style="1"/>
    <col min="7183" max="7183" width="35" style="1" customWidth="1"/>
    <col min="7184" max="7184" width="14.7109375" style="1" customWidth="1"/>
    <col min="7185" max="7185" width="13.140625" style="1" customWidth="1"/>
    <col min="7186" max="7186" width="12.42578125" style="1" customWidth="1"/>
    <col min="7187" max="7187" width="14.5703125" style="1" customWidth="1"/>
    <col min="7188" max="7188" width="12.85546875" style="1" customWidth="1"/>
    <col min="7189" max="7428" width="9.140625" style="1"/>
    <col min="7429" max="7429" width="29.5703125" style="1" customWidth="1"/>
    <col min="7430" max="7431" width="9.140625" style="1"/>
    <col min="7432" max="7432" width="2.42578125" style="1" customWidth="1"/>
    <col min="7433" max="7433" width="15.7109375" style="1" customWidth="1"/>
    <col min="7434" max="7434" width="20.42578125" style="1" customWidth="1"/>
    <col min="7435" max="7438" width="9.140625" style="1"/>
    <col min="7439" max="7439" width="35" style="1" customWidth="1"/>
    <col min="7440" max="7440" width="14.7109375" style="1" customWidth="1"/>
    <col min="7441" max="7441" width="13.140625" style="1" customWidth="1"/>
    <col min="7442" max="7442" width="12.42578125" style="1" customWidth="1"/>
    <col min="7443" max="7443" width="14.5703125" style="1" customWidth="1"/>
    <col min="7444" max="7444" width="12.85546875" style="1" customWidth="1"/>
    <col min="7445" max="7684" width="9.140625" style="1"/>
    <col min="7685" max="7685" width="29.5703125" style="1" customWidth="1"/>
    <col min="7686" max="7687" width="9.140625" style="1"/>
    <col min="7688" max="7688" width="2.42578125" style="1" customWidth="1"/>
    <col min="7689" max="7689" width="15.7109375" style="1" customWidth="1"/>
    <col min="7690" max="7690" width="20.42578125" style="1" customWidth="1"/>
    <col min="7691" max="7694" width="9.140625" style="1"/>
    <col min="7695" max="7695" width="35" style="1" customWidth="1"/>
    <col min="7696" max="7696" width="14.7109375" style="1" customWidth="1"/>
    <col min="7697" max="7697" width="13.140625" style="1" customWidth="1"/>
    <col min="7698" max="7698" width="12.42578125" style="1" customWidth="1"/>
    <col min="7699" max="7699" width="14.5703125" style="1" customWidth="1"/>
    <col min="7700" max="7700" width="12.85546875" style="1" customWidth="1"/>
    <col min="7701" max="7940" width="9.140625" style="1"/>
    <col min="7941" max="7941" width="29.5703125" style="1" customWidth="1"/>
    <col min="7942" max="7943" width="9.140625" style="1"/>
    <col min="7944" max="7944" width="2.42578125" style="1" customWidth="1"/>
    <col min="7945" max="7945" width="15.7109375" style="1" customWidth="1"/>
    <col min="7946" max="7946" width="20.42578125" style="1" customWidth="1"/>
    <col min="7947" max="7950" width="9.140625" style="1"/>
    <col min="7951" max="7951" width="35" style="1" customWidth="1"/>
    <col min="7952" max="7952" width="14.7109375" style="1" customWidth="1"/>
    <col min="7953" max="7953" width="13.140625" style="1" customWidth="1"/>
    <col min="7954" max="7954" width="12.42578125" style="1" customWidth="1"/>
    <col min="7955" max="7955" width="14.5703125" style="1" customWidth="1"/>
    <col min="7956" max="7956" width="12.85546875" style="1" customWidth="1"/>
    <col min="7957" max="8196" width="9.140625" style="1"/>
    <col min="8197" max="8197" width="29.5703125" style="1" customWidth="1"/>
    <col min="8198" max="8199" width="9.140625" style="1"/>
    <col min="8200" max="8200" width="2.42578125" style="1" customWidth="1"/>
    <col min="8201" max="8201" width="15.7109375" style="1" customWidth="1"/>
    <col min="8202" max="8202" width="20.42578125" style="1" customWidth="1"/>
    <col min="8203" max="8206" width="9.140625" style="1"/>
    <col min="8207" max="8207" width="35" style="1" customWidth="1"/>
    <col min="8208" max="8208" width="14.7109375" style="1" customWidth="1"/>
    <col min="8209" max="8209" width="13.140625" style="1" customWidth="1"/>
    <col min="8210" max="8210" width="12.42578125" style="1" customWidth="1"/>
    <col min="8211" max="8211" width="14.5703125" style="1" customWidth="1"/>
    <col min="8212" max="8212" width="12.85546875" style="1" customWidth="1"/>
    <col min="8213" max="8452" width="9.140625" style="1"/>
    <col min="8453" max="8453" width="29.5703125" style="1" customWidth="1"/>
    <col min="8454" max="8455" width="9.140625" style="1"/>
    <col min="8456" max="8456" width="2.42578125" style="1" customWidth="1"/>
    <col min="8457" max="8457" width="15.7109375" style="1" customWidth="1"/>
    <col min="8458" max="8458" width="20.42578125" style="1" customWidth="1"/>
    <col min="8459" max="8462" width="9.140625" style="1"/>
    <col min="8463" max="8463" width="35" style="1" customWidth="1"/>
    <col min="8464" max="8464" width="14.7109375" style="1" customWidth="1"/>
    <col min="8465" max="8465" width="13.140625" style="1" customWidth="1"/>
    <col min="8466" max="8466" width="12.42578125" style="1" customWidth="1"/>
    <col min="8467" max="8467" width="14.5703125" style="1" customWidth="1"/>
    <col min="8468" max="8468" width="12.85546875" style="1" customWidth="1"/>
    <col min="8469" max="8708" width="9.140625" style="1"/>
    <col min="8709" max="8709" width="29.5703125" style="1" customWidth="1"/>
    <col min="8710" max="8711" width="9.140625" style="1"/>
    <col min="8712" max="8712" width="2.42578125" style="1" customWidth="1"/>
    <col min="8713" max="8713" width="15.7109375" style="1" customWidth="1"/>
    <col min="8714" max="8714" width="20.42578125" style="1" customWidth="1"/>
    <col min="8715" max="8718" width="9.140625" style="1"/>
    <col min="8719" max="8719" width="35" style="1" customWidth="1"/>
    <col min="8720" max="8720" width="14.7109375" style="1" customWidth="1"/>
    <col min="8721" max="8721" width="13.140625" style="1" customWidth="1"/>
    <col min="8722" max="8722" width="12.42578125" style="1" customWidth="1"/>
    <col min="8723" max="8723" width="14.5703125" style="1" customWidth="1"/>
    <col min="8724" max="8724" width="12.85546875" style="1" customWidth="1"/>
    <col min="8725" max="8964" width="9.140625" style="1"/>
    <col min="8965" max="8965" width="29.5703125" style="1" customWidth="1"/>
    <col min="8966" max="8967" width="9.140625" style="1"/>
    <col min="8968" max="8968" width="2.42578125" style="1" customWidth="1"/>
    <col min="8969" max="8969" width="15.7109375" style="1" customWidth="1"/>
    <col min="8970" max="8970" width="20.42578125" style="1" customWidth="1"/>
    <col min="8971" max="8974" width="9.140625" style="1"/>
    <col min="8975" max="8975" width="35" style="1" customWidth="1"/>
    <col min="8976" max="8976" width="14.7109375" style="1" customWidth="1"/>
    <col min="8977" max="8977" width="13.140625" style="1" customWidth="1"/>
    <col min="8978" max="8978" width="12.42578125" style="1" customWidth="1"/>
    <col min="8979" max="8979" width="14.5703125" style="1" customWidth="1"/>
    <col min="8980" max="8980" width="12.85546875" style="1" customWidth="1"/>
    <col min="8981" max="9220" width="9.140625" style="1"/>
    <col min="9221" max="9221" width="29.5703125" style="1" customWidth="1"/>
    <col min="9222" max="9223" width="9.140625" style="1"/>
    <col min="9224" max="9224" width="2.42578125" style="1" customWidth="1"/>
    <col min="9225" max="9225" width="15.7109375" style="1" customWidth="1"/>
    <col min="9226" max="9226" width="20.42578125" style="1" customWidth="1"/>
    <col min="9227" max="9230" width="9.140625" style="1"/>
    <col min="9231" max="9231" width="35" style="1" customWidth="1"/>
    <col min="9232" max="9232" width="14.7109375" style="1" customWidth="1"/>
    <col min="9233" max="9233" width="13.140625" style="1" customWidth="1"/>
    <col min="9234" max="9234" width="12.42578125" style="1" customWidth="1"/>
    <col min="9235" max="9235" width="14.5703125" style="1" customWidth="1"/>
    <col min="9236" max="9236" width="12.85546875" style="1" customWidth="1"/>
    <col min="9237" max="9476" width="9.140625" style="1"/>
    <col min="9477" max="9477" width="29.5703125" style="1" customWidth="1"/>
    <col min="9478" max="9479" width="9.140625" style="1"/>
    <col min="9480" max="9480" width="2.42578125" style="1" customWidth="1"/>
    <col min="9481" max="9481" width="15.7109375" style="1" customWidth="1"/>
    <col min="9482" max="9482" width="20.42578125" style="1" customWidth="1"/>
    <col min="9483" max="9486" width="9.140625" style="1"/>
    <col min="9487" max="9487" width="35" style="1" customWidth="1"/>
    <col min="9488" max="9488" width="14.7109375" style="1" customWidth="1"/>
    <col min="9489" max="9489" width="13.140625" style="1" customWidth="1"/>
    <col min="9490" max="9490" width="12.42578125" style="1" customWidth="1"/>
    <col min="9491" max="9491" width="14.5703125" style="1" customWidth="1"/>
    <col min="9492" max="9492" width="12.85546875" style="1" customWidth="1"/>
    <col min="9493" max="9732" width="9.140625" style="1"/>
    <col min="9733" max="9733" width="29.5703125" style="1" customWidth="1"/>
    <col min="9734" max="9735" width="9.140625" style="1"/>
    <col min="9736" max="9736" width="2.42578125" style="1" customWidth="1"/>
    <col min="9737" max="9737" width="15.7109375" style="1" customWidth="1"/>
    <col min="9738" max="9738" width="20.42578125" style="1" customWidth="1"/>
    <col min="9739" max="9742" width="9.140625" style="1"/>
    <col min="9743" max="9743" width="35" style="1" customWidth="1"/>
    <col min="9744" max="9744" width="14.7109375" style="1" customWidth="1"/>
    <col min="9745" max="9745" width="13.140625" style="1" customWidth="1"/>
    <col min="9746" max="9746" width="12.42578125" style="1" customWidth="1"/>
    <col min="9747" max="9747" width="14.5703125" style="1" customWidth="1"/>
    <col min="9748" max="9748" width="12.85546875" style="1" customWidth="1"/>
    <col min="9749" max="9988" width="9.140625" style="1"/>
    <col min="9989" max="9989" width="29.5703125" style="1" customWidth="1"/>
    <col min="9990" max="9991" width="9.140625" style="1"/>
    <col min="9992" max="9992" width="2.42578125" style="1" customWidth="1"/>
    <col min="9993" max="9993" width="15.7109375" style="1" customWidth="1"/>
    <col min="9994" max="9994" width="20.42578125" style="1" customWidth="1"/>
    <col min="9995" max="9998" width="9.140625" style="1"/>
    <col min="9999" max="9999" width="35" style="1" customWidth="1"/>
    <col min="10000" max="10000" width="14.7109375" style="1" customWidth="1"/>
    <col min="10001" max="10001" width="13.140625" style="1" customWidth="1"/>
    <col min="10002" max="10002" width="12.42578125" style="1" customWidth="1"/>
    <col min="10003" max="10003" width="14.5703125" style="1" customWidth="1"/>
    <col min="10004" max="10004" width="12.85546875" style="1" customWidth="1"/>
    <col min="10005" max="10244" width="9.140625" style="1"/>
    <col min="10245" max="10245" width="29.5703125" style="1" customWidth="1"/>
    <col min="10246" max="10247" width="9.140625" style="1"/>
    <col min="10248" max="10248" width="2.42578125" style="1" customWidth="1"/>
    <col min="10249" max="10249" width="15.7109375" style="1" customWidth="1"/>
    <col min="10250" max="10250" width="20.42578125" style="1" customWidth="1"/>
    <col min="10251" max="10254" width="9.140625" style="1"/>
    <col min="10255" max="10255" width="35" style="1" customWidth="1"/>
    <col min="10256" max="10256" width="14.7109375" style="1" customWidth="1"/>
    <col min="10257" max="10257" width="13.140625" style="1" customWidth="1"/>
    <col min="10258" max="10258" width="12.42578125" style="1" customWidth="1"/>
    <col min="10259" max="10259" width="14.5703125" style="1" customWidth="1"/>
    <col min="10260" max="10260" width="12.85546875" style="1" customWidth="1"/>
    <col min="10261" max="10500" width="9.140625" style="1"/>
    <col min="10501" max="10501" width="29.5703125" style="1" customWidth="1"/>
    <col min="10502" max="10503" width="9.140625" style="1"/>
    <col min="10504" max="10504" width="2.42578125" style="1" customWidth="1"/>
    <col min="10505" max="10505" width="15.7109375" style="1" customWidth="1"/>
    <col min="10506" max="10506" width="20.42578125" style="1" customWidth="1"/>
    <col min="10507" max="10510" width="9.140625" style="1"/>
    <col min="10511" max="10511" width="35" style="1" customWidth="1"/>
    <col min="10512" max="10512" width="14.7109375" style="1" customWidth="1"/>
    <col min="10513" max="10513" width="13.140625" style="1" customWidth="1"/>
    <col min="10514" max="10514" width="12.42578125" style="1" customWidth="1"/>
    <col min="10515" max="10515" width="14.5703125" style="1" customWidth="1"/>
    <col min="10516" max="10516" width="12.85546875" style="1" customWidth="1"/>
    <col min="10517" max="10756" width="9.140625" style="1"/>
    <col min="10757" max="10757" width="29.5703125" style="1" customWidth="1"/>
    <col min="10758" max="10759" width="9.140625" style="1"/>
    <col min="10760" max="10760" width="2.42578125" style="1" customWidth="1"/>
    <col min="10761" max="10761" width="15.7109375" style="1" customWidth="1"/>
    <col min="10762" max="10762" width="20.42578125" style="1" customWidth="1"/>
    <col min="10763" max="10766" width="9.140625" style="1"/>
    <col min="10767" max="10767" width="35" style="1" customWidth="1"/>
    <col min="10768" max="10768" width="14.7109375" style="1" customWidth="1"/>
    <col min="10769" max="10769" width="13.140625" style="1" customWidth="1"/>
    <col min="10770" max="10770" width="12.42578125" style="1" customWidth="1"/>
    <col min="10771" max="10771" width="14.5703125" style="1" customWidth="1"/>
    <col min="10772" max="10772" width="12.85546875" style="1" customWidth="1"/>
    <col min="10773" max="11012" width="9.140625" style="1"/>
    <col min="11013" max="11013" width="29.5703125" style="1" customWidth="1"/>
    <col min="11014" max="11015" width="9.140625" style="1"/>
    <col min="11016" max="11016" width="2.42578125" style="1" customWidth="1"/>
    <col min="11017" max="11017" width="15.7109375" style="1" customWidth="1"/>
    <col min="11018" max="11018" width="20.42578125" style="1" customWidth="1"/>
    <col min="11019" max="11022" width="9.140625" style="1"/>
    <col min="11023" max="11023" width="35" style="1" customWidth="1"/>
    <col min="11024" max="11024" width="14.7109375" style="1" customWidth="1"/>
    <col min="11025" max="11025" width="13.140625" style="1" customWidth="1"/>
    <col min="11026" max="11026" width="12.42578125" style="1" customWidth="1"/>
    <col min="11027" max="11027" width="14.5703125" style="1" customWidth="1"/>
    <col min="11028" max="11028" width="12.85546875" style="1" customWidth="1"/>
    <col min="11029" max="11268" width="9.140625" style="1"/>
    <col min="11269" max="11269" width="29.5703125" style="1" customWidth="1"/>
    <col min="11270" max="11271" width="9.140625" style="1"/>
    <col min="11272" max="11272" width="2.42578125" style="1" customWidth="1"/>
    <col min="11273" max="11273" width="15.7109375" style="1" customWidth="1"/>
    <col min="11274" max="11274" width="20.42578125" style="1" customWidth="1"/>
    <col min="11275" max="11278" width="9.140625" style="1"/>
    <col min="11279" max="11279" width="35" style="1" customWidth="1"/>
    <col min="11280" max="11280" width="14.7109375" style="1" customWidth="1"/>
    <col min="11281" max="11281" width="13.140625" style="1" customWidth="1"/>
    <col min="11282" max="11282" width="12.42578125" style="1" customWidth="1"/>
    <col min="11283" max="11283" width="14.5703125" style="1" customWidth="1"/>
    <col min="11284" max="11284" width="12.85546875" style="1" customWidth="1"/>
    <col min="11285" max="11524" width="9.140625" style="1"/>
    <col min="11525" max="11525" width="29.5703125" style="1" customWidth="1"/>
    <col min="11526" max="11527" width="9.140625" style="1"/>
    <col min="11528" max="11528" width="2.42578125" style="1" customWidth="1"/>
    <col min="11529" max="11529" width="15.7109375" style="1" customWidth="1"/>
    <col min="11530" max="11530" width="20.42578125" style="1" customWidth="1"/>
    <col min="11531" max="11534" width="9.140625" style="1"/>
    <col min="11535" max="11535" width="35" style="1" customWidth="1"/>
    <col min="11536" max="11536" width="14.7109375" style="1" customWidth="1"/>
    <col min="11537" max="11537" width="13.140625" style="1" customWidth="1"/>
    <col min="11538" max="11538" width="12.42578125" style="1" customWidth="1"/>
    <col min="11539" max="11539" width="14.5703125" style="1" customWidth="1"/>
    <col min="11540" max="11540" width="12.85546875" style="1" customWidth="1"/>
    <col min="11541" max="11780" width="9.140625" style="1"/>
    <col min="11781" max="11781" width="29.5703125" style="1" customWidth="1"/>
    <col min="11782" max="11783" width="9.140625" style="1"/>
    <col min="11784" max="11784" width="2.42578125" style="1" customWidth="1"/>
    <col min="11785" max="11785" width="15.7109375" style="1" customWidth="1"/>
    <col min="11786" max="11786" width="20.42578125" style="1" customWidth="1"/>
    <col min="11787" max="11790" width="9.140625" style="1"/>
    <col min="11791" max="11791" width="35" style="1" customWidth="1"/>
    <col min="11792" max="11792" width="14.7109375" style="1" customWidth="1"/>
    <col min="11793" max="11793" width="13.140625" style="1" customWidth="1"/>
    <col min="11794" max="11794" width="12.42578125" style="1" customWidth="1"/>
    <col min="11795" max="11795" width="14.5703125" style="1" customWidth="1"/>
    <col min="11796" max="11796" width="12.85546875" style="1" customWidth="1"/>
    <col min="11797" max="12036" width="9.140625" style="1"/>
    <col min="12037" max="12037" width="29.5703125" style="1" customWidth="1"/>
    <col min="12038" max="12039" width="9.140625" style="1"/>
    <col min="12040" max="12040" width="2.42578125" style="1" customWidth="1"/>
    <col min="12041" max="12041" width="15.7109375" style="1" customWidth="1"/>
    <col min="12042" max="12042" width="20.42578125" style="1" customWidth="1"/>
    <col min="12043" max="12046" width="9.140625" style="1"/>
    <col min="12047" max="12047" width="35" style="1" customWidth="1"/>
    <col min="12048" max="12048" width="14.7109375" style="1" customWidth="1"/>
    <col min="12049" max="12049" width="13.140625" style="1" customWidth="1"/>
    <col min="12050" max="12050" width="12.42578125" style="1" customWidth="1"/>
    <col min="12051" max="12051" width="14.5703125" style="1" customWidth="1"/>
    <col min="12052" max="12052" width="12.85546875" style="1" customWidth="1"/>
    <col min="12053" max="12292" width="9.140625" style="1"/>
    <col min="12293" max="12293" width="29.5703125" style="1" customWidth="1"/>
    <col min="12294" max="12295" width="9.140625" style="1"/>
    <col min="12296" max="12296" width="2.42578125" style="1" customWidth="1"/>
    <col min="12297" max="12297" width="15.7109375" style="1" customWidth="1"/>
    <col min="12298" max="12298" width="20.42578125" style="1" customWidth="1"/>
    <col min="12299" max="12302" width="9.140625" style="1"/>
    <col min="12303" max="12303" width="35" style="1" customWidth="1"/>
    <col min="12304" max="12304" width="14.7109375" style="1" customWidth="1"/>
    <col min="12305" max="12305" width="13.140625" style="1" customWidth="1"/>
    <col min="12306" max="12306" width="12.42578125" style="1" customWidth="1"/>
    <col min="12307" max="12307" width="14.5703125" style="1" customWidth="1"/>
    <col min="12308" max="12308" width="12.85546875" style="1" customWidth="1"/>
    <col min="12309" max="12548" width="9.140625" style="1"/>
    <col min="12549" max="12549" width="29.5703125" style="1" customWidth="1"/>
    <col min="12550" max="12551" width="9.140625" style="1"/>
    <col min="12552" max="12552" width="2.42578125" style="1" customWidth="1"/>
    <col min="12553" max="12553" width="15.7109375" style="1" customWidth="1"/>
    <col min="12554" max="12554" width="20.42578125" style="1" customWidth="1"/>
    <col min="12555" max="12558" width="9.140625" style="1"/>
    <col min="12559" max="12559" width="35" style="1" customWidth="1"/>
    <col min="12560" max="12560" width="14.7109375" style="1" customWidth="1"/>
    <col min="12561" max="12561" width="13.140625" style="1" customWidth="1"/>
    <col min="12562" max="12562" width="12.42578125" style="1" customWidth="1"/>
    <col min="12563" max="12563" width="14.5703125" style="1" customWidth="1"/>
    <col min="12564" max="12564" width="12.85546875" style="1" customWidth="1"/>
    <col min="12565" max="12804" width="9.140625" style="1"/>
    <col min="12805" max="12805" width="29.5703125" style="1" customWidth="1"/>
    <col min="12806" max="12807" width="9.140625" style="1"/>
    <col min="12808" max="12808" width="2.42578125" style="1" customWidth="1"/>
    <col min="12809" max="12809" width="15.7109375" style="1" customWidth="1"/>
    <col min="12810" max="12810" width="20.42578125" style="1" customWidth="1"/>
    <col min="12811" max="12814" width="9.140625" style="1"/>
    <col min="12815" max="12815" width="35" style="1" customWidth="1"/>
    <col min="12816" max="12816" width="14.7109375" style="1" customWidth="1"/>
    <col min="12817" max="12817" width="13.140625" style="1" customWidth="1"/>
    <col min="12818" max="12818" width="12.42578125" style="1" customWidth="1"/>
    <col min="12819" max="12819" width="14.5703125" style="1" customWidth="1"/>
    <col min="12820" max="12820" width="12.85546875" style="1" customWidth="1"/>
    <col min="12821" max="13060" width="9.140625" style="1"/>
    <col min="13061" max="13061" width="29.5703125" style="1" customWidth="1"/>
    <col min="13062" max="13063" width="9.140625" style="1"/>
    <col min="13064" max="13064" width="2.42578125" style="1" customWidth="1"/>
    <col min="13065" max="13065" width="15.7109375" style="1" customWidth="1"/>
    <col min="13066" max="13066" width="20.42578125" style="1" customWidth="1"/>
    <col min="13067" max="13070" width="9.140625" style="1"/>
    <col min="13071" max="13071" width="35" style="1" customWidth="1"/>
    <col min="13072" max="13072" width="14.7109375" style="1" customWidth="1"/>
    <col min="13073" max="13073" width="13.140625" style="1" customWidth="1"/>
    <col min="13074" max="13074" width="12.42578125" style="1" customWidth="1"/>
    <col min="13075" max="13075" width="14.5703125" style="1" customWidth="1"/>
    <col min="13076" max="13076" width="12.85546875" style="1" customWidth="1"/>
    <col min="13077" max="13316" width="9.140625" style="1"/>
    <col min="13317" max="13317" width="29.5703125" style="1" customWidth="1"/>
    <col min="13318" max="13319" width="9.140625" style="1"/>
    <col min="13320" max="13320" width="2.42578125" style="1" customWidth="1"/>
    <col min="13321" max="13321" width="15.7109375" style="1" customWidth="1"/>
    <col min="13322" max="13322" width="20.42578125" style="1" customWidth="1"/>
    <col min="13323" max="13326" width="9.140625" style="1"/>
    <col min="13327" max="13327" width="35" style="1" customWidth="1"/>
    <col min="13328" max="13328" width="14.7109375" style="1" customWidth="1"/>
    <col min="13329" max="13329" width="13.140625" style="1" customWidth="1"/>
    <col min="13330" max="13330" width="12.42578125" style="1" customWidth="1"/>
    <col min="13331" max="13331" width="14.5703125" style="1" customWidth="1"/>
    <col min="13332" max="13332" width="12.85546875" style="1" customWidth="1"/>
    <col min="13333" max="13572" width="9.140625" style="1"/>
    <col min="13573" max="13573" width="29.5703125" style="1" customWidth="1"/>
    <col min="13574" max="13575" width="9.140625" style="1"/>
    <col min="13576" max="13576" width="2.42578125" style="1" customWidth="1"/>
    <col min="13577" max="13577" width="15.7109375" style="1" customWidth="1"/>
    <col min="13578" max="13578" width="20.42578125" style="1" customWidth="1"/>
    <col min="13579" max="13582" width="9.140625" style="1"/>
    <col min="13583" max="13583" width="35" style="1" customWidth="1"/>
    <col min="13584" max="13584" width="14.7109375" style="1" customWidth="1"/>
    <col min="13585" max="13585" width="13.140625" style="1" customWidth="1"/>
    <col min="13586" max="13586" width="12.42578125" style="1" customWidth="1"/>
    <col min="13587" max="13587" width="14.5703125" style="1" customWidth="1"/>
    <col min="13588" max="13588" width="12.85546875" style="1" customWidth="1"/>
    <col min="13589" max="13828" width="9.140625" style="1"/>
    <col min="13829" max="13829" width="29.5703125" style="1" customWidth="1"/>
    <col min="13830" max="13831" width="9.140625" style="1"/>
    <col min="13832" max="13832" width="2.42578125" style="1" customWidth="1"/>
    <col min="13833" max="13833" width="15.7109375" style="1" customWidth="1"/>
    <col min="13834" max="13834" width="20.42578125" style="1" customWidth="1"/>
    <col min="13835" max="13838" width="9.140625" style="1"/>
    <col min="13839" max="13839" width="35" style="1" customWidth="1"/>
    <col min="13840" max="13840" width="14.7109375" style="1" customWidth="1"/>
    <col min="13841" max="13841" width="13.140625" style="1" customWidth="1"/>
    <col min="13842" max="13842" width="12.42578125" style="1" customWidth="1"/>
    <col min="13843" max="13843" width="14.5703125" style="1" customWidth="1"/>
    <col min="13844" max="13844" width="12.85546875" style="1" customWidth="1"/>
    <col min="13845" max="14084" width="9.140625" style="1"/>
    <col min="14085" max="14085" width="29.5703125" style="1" customWidth="1"/>
    <col min="14086" max="14087" width="9.140625" style="1"/>
    <col min="14088" max="14088" width="2.42578125" style="1" customWidth="1"/>
    <col min="14089" max="14089" width="15.7109375" style="1" customWidth="1"/>
    <col min="14090" max="14090" width="20.42578125" style="1" customWidth="1"/>
    <col min="14091" max="14094" width="9.140625" style="1"/>
    <col min="14095" max="14095" width="35" style="1" customWidth="1"/>
    <col min="14096" max="14096" width="14.7109375" style="1" customWidth="1"/>
    <col min="14097" max="14097" width="13.140625" style="1" customWidth="1"/>
    <col min="14098" max="14098" width="12.42578125" style="1" customWidth="1"/>
    <col min="14099" max="14099" width="14.5703125" style="1" customWidth="1"/>
    <col min="14100" max="14100" width="12.85546875" style="1" customWidth="1"/>
    <col min="14101" max="14340" width="9.140625" style="1"/>
    <col min="14341" max="14341" width="29.5703125" style="1" customWidth="1"/>
    <col min="14342" max="14343" width="9.140625" style="1"/>
    <col min="14344" max="14344" width="2.42578125" style="1" customWidth="1"/>
    <col min="14345" max="14345" width="15.7109375" style="1" customWidth="1"/>
    <col min="14346" max="14346" width="20.42578125" style="1" customWidth="1"/>
    <col min="14347" max="14350" width="9.140625" style="1"/>
    <col min="14351" max="14351" width="35" style="1" customWidth="1"/>
    <col min="14352" max="14352" width="14.7109375" style="1" customWidth="1"/>
    <col min="14353" max="14353" width="13.140625" style="1" customWidth="1"/>
    <col min="14354" max="14354" width="12.42578125" style="1" customWidth="1"/>
    <col min="14355" max="14355" width="14.5703125" style="1" customWidth="1"/>
    <col min="14356" max="14356" width="12.85546875" style="1" customWidth="1"/>
    <col min="14357" max="14596" width="9.140625" style="1"/>
    <col min="14597" max="14597" width="29.5703125" style="1" customWidth="1"/>
    <col min="14598" max="14599" width="9.140625" style="1"/>
    <col min="14600" max="14600" width="2.42578125" style="1" customWidth="1"/>
    <col min="14601" max="14601" width="15.7109375" style="1" customWidth="1"/>
    <col min="14602" max="14602" width="20.42578125" style="1" customWidth="1"/>
    <col min="14603" max="14606" width="9.140625" style="1"/>
    <col min="14607" max="14607" width="35" style="1" customWidth="1"/>
    <col min="14608" max="14608" width="14.7109375" style="1" customWidth="1"/>
    <col min="14609" max="14609" width="13.140625" style="1" customWidth="1"/>
    <col min="14610" max="14610" width="12.42578125" style="1" customWidth="1"/>
    <col min="14611" max="14611" width="14.5703125" style="1" customWidth="1"/>
    <col min="14612" max="14612" width="12.85546875" style="1" customWidth="1"/>
    <col min="14613" max="14852" width="9.140625" style="1"/>
    <col min="14853" max="14853" width="29.5703125" style="1" customWidth="1"/>
    <col min="14854" max="14855" width="9.140625" style="1"/>
    <col min="14856" max="14856" width="2.42578125" style="1" customWidth="1"/>
    <col min="14857" max="14857" width="15.7109375" style="1" customWidth="1"/>
    <col min="14858" max="14858" width="20.42578125" style="1" customWidth="1"/>
    <col min="14859" max="14862" width="9.140625" style="1"/>
    <col min="14863" max="14863" width="35" style="1" customWidth="1"/>
    <col min="14864" max="14864" width="14.7109375" style="1" customWidth="1"/>
    <col min="14865" max="14865" width="13.140625" style="1" customWidth="1"/>
    <col min="14866" max="14866" width="12.42578125" style="1" customWidth="1"/>
    <col min="14867" max="14867" width="14.5703125" style="1" customWidth="1"/>
    <col min="14868" max="14868" width="12.85546875" style="1" customWidth="1"/>
    <col min="14869" max="15108" width="9.140625" style="1"/>
    <col min="15109" max="15109" width="29.5703125" style="1" customWidth="1"/>
    <col min="15110" max="15111" width="9.140625" style="1"/>
    <col min="15112" max="15112" width="2.42578125" style="1" customWidth="1"/>
    <col min="15113" max="15113" width="15.7109375" style="1" customWidth="1"/>
    <col min="15114" max="15114" width="20.42578125" style="1" customWidth="1"/>
    <col min="15115" max="15118" width="9.140625" style="1"/>
    <col min="15119" max="15119" width="35" style="1" customWidth="1"/>
    <col min="15120" max="15120" width="14.7109375" style="1" customWidth="1"/>
    <col min="15121" max="15121" width="13.140625" style="1" customWidth="1"/>
    <col min="15122" max="15122" width="12.42578125" style="1" customWidth="1"/>
    <col min="15123" max="15123" width="14.5703125" style="1" customWidth="1"/>
    <col min="15124" max="15124" width="12.85546875" style="1" customWidth="1"/>
    <col min="15125" max="15364" width="9.140625" style="1"/>
    <col min="15365" max="15365" width="29.5703125" style="1" customWidth="1"/>
    <col min="15366" max="15367" width="9.140625" style="1"/>
    <col min="15368" max="15368" width="2.42578125" style="1" customWidth="1"/>
    <col min="15369" max="15369" width="15.7109375" style="1" customWidth="1"/>
    <col min="15370" max="15370" width="20.42578125" style="1" customWidth="1"/>
    <col min="15371" max="15374" width="9.140625" style="1"/>
    <col min="15375" max="15375" width="35" style="1" customWidth="1"/>
    <col min="15376" max="15376" width="14.7109375" style="1" customWidth="1"/>
    <col min="15377" max="15377" width="13.140625" style="1" customWidth="1"/>
    <col min="15378" max="15378" width="12.42578125" style="1" customWidth="1"/>
    <col min="15379" max="15379" width="14.5703125" style="1" customWidth="1"/>
    <col min="15380" max="15380" width="12.85546875" style="1" customWidth="1"/>
    <col min="15381" max="15620" width="9.140625" style="1"/>
    <col min="15621" max="15621" width="29.5703125" style="1" customWidth="1"/>
    <col min="15622" max="15623" width="9.140625" style="1"/>
    <col min="15624" max="15624" width="2.42578125" style="1" customWidth="1"/>
    <col min="15625" max="15625" width="15.7109375" style="1" customWidth="1"/>
    <col min="15626" max="15626" width="20.42578125" style="1" customWidth="1"/>
    <col min="15627" max="15630" width="9.140625" style="1"/>
    <col min="15631" max="15631" width="35" style="1" customWidth="1"/>
    <col min="15632" max="15632" width="14.7109375" style="1" customWidth="1"/>
    <col min="15633" max="15633" width="13.140625" style="1" customWidth="1"/>
    <col min="15634" max="15634" width="12.42578125" style="1" customWidth="1"/>
    <col min="15635" max="15635" width="14.5703125" style="1" customWidth="1"/>
    <col min="15636" max="15636" width="12.85546875" style="1" customWidth="1"/>
    <col min="15637" max="15876" width="9.140625" style="1"/>
    <col min="15877" max="15877" width="29.5703125" style="1" customWidth="1"/>
    <col min="15878" max="15879" width="9.140625" style="1"/>
    <col min="15880" max="15880" width="2.42578125" style="1" customWidth="1"/>
    <col min="15881" max="15881" width="15.7109375" style="1" customWidth="1"/>
    <col min="15882" max="15882" width="20.42578125" style="1" customWidth="1"/>
    <col min="15883" max="15886" width="9.140625" style="1"/>
    <col min="15887" max="15887" width="35" style="1" customWidth="1"/>
    <col min="15888" max="15888" width="14.7109375" style="1" customWidth="1"/>
    <col min="15889" max="15889" width="13.140625" style="1" customWidth="1"/>
    <col min="15890" max="15890" width="12.42578125" style="1" customWidth="1"/>
    <col min="15891" max="15891" width="14.5703125" style="1" customWidth="1"/>
    <col min="15892" max="15892" width="12.85546875" style="1" customWidth="1"/>
    <col min="15893" max="16132" width="9.140625" style="1"/>
    <col min="16133" max="16133" width="29.5703125" style="1" customWidth="1"/>
    <col min="16134" max="16135" width="9.140625" style="1"/>
    <col min="16136" max="16136" width="2.42578125" style="1" customWidth="1"/>
    <col min="16137" max="16137" width="15.7109375" style="1" customWidth="1"/>
    <col min="16138" max="16138" width="20.42578125" style="1" customWidth="1"/>
    <col min="16139" max="16142" width="9.140625" style="1"/>
    <col min="16143" max="16143" width="35" style="1" customWidth="1"/>
    <col min="16144" max="16144" width="14.7109375" style="1" customWidth="1"/>
    <col min="16145" max="16145" width="13.140625" style="1" customWidth="1"/>
    <col min="16146" max="16146" width="12.42578125" style="1" customWidth="1"/>
    <col min="16147" max="16147" width="14.5703125" style="1" customWidth="1"/>
    <col min="16148" max="16148" width="12.85546875" style="1" customWidth="1"/>
    <col min="16149" max="16384" width="9.140625" style="1"/>
  </cols>
  <sheetData>
    <row r="2" spans="2:22" ht="51" customHeight="1">
      <c r="U2" s="137" t="s">
        <v>114</v>
      </c>
      <c r="V2" s="137"/>
    </row>
    <row r="3" spans="2:22" ht="39.75" customHeight="1">
      <c r="M3" s="123" t="s">
        <v>86</v>
      </c>
      <c r="N3" s="123"/>
      <c r="O3" s="123"/>
      <c r="P3" s="123"/>
      <c r="Q3" s="123"/>
      <c r="R3" s="123"/>
      <c r="S3" s="123"/>
      <c r="T3" s="123"/>
    </row>
    <row r="5" spans="2:22" ht="43.5" customHeight="1"/>
    <row r="6" spans="2:22" ht="17.25" customHeight="1">
      <c r="M6" s="131" t="s">
        <v>97</v>
      </c>
      <c r="N6" s="131"/>
      <c r="O6" s="131"/>
      <c r="S6" s="130" t="s">
        <v>87</v>
      </c>
      <c r="T6" s="130"/>
      <c r="U6" s="130"/>
      <c r="V6" s="130"/>
    </row>
    <row r="7" spans="2:22" ht="33" customHeight="1">
      <c r="M7" s="35"/>
      <c r="N7" s="35"/>
      <c r="O7" s="35"/>
      <c r="P7" s="36" t="s">
        <v>0</v>
      </c>
      <c r="Q7" s="37" t="s">
        <v>1</v>
      </c>
      <c r="R7" s="36" t="s">
        <v>2</v>
      </c>
      <c r="S7" s="36" t="s">
        <v>3</v>
      </c>
      <c r="T7" s="36" t="s">
        <v>4</v>
      </c>
      <c r="U7" s="36" t="s">
        <v>2</v>
      </c>
      <c r="V7" s="38" t="s">
        <v>88</v>
      </c>
    </row>
    <row r="8" spans="2:22" ht="15">
      <c r="B8" s="2"/>
      <c r="C8" s="3" t="s">
        <v>5</v>
      </c>
      <c r="D8" s="4"/>
      <c r="E8" s="5" t="s">
        <v>6</v>
      </c>
      <c r="F8" s="133" t="s">
        <v>7</v>
      </c>
      <c r="G8" s="133"/>
      <c r="H8" s="133"/>
      <c r="I8" s="6" t="s">
        <v>8</v>
      </c>
      <c r="J8" s="7" t="s">
        <v>9</v>
      </c>
      <c r="M8" s="30" t="s">
        <v>10</v>
      </c>
      <c r="N8" s="31"/>
      <c r="O8" s="32" t="s">
        <v>11</v>
      </c>
      <c r="P8" s="33">
        <f>SUM(P9:P32)</f>
        <v>234500</v>
      </c>
      <c r="Q8" s="33">
        <f>SUM(Q9:Q32)</f>
        <v>123691</v>
      </c>
      <c r="R8" s="33">
        <f>SUM(R9:R32)</f>
        <v>821396</v>
      </c>
      <c r="S8" s="33">
        <f>SUM(S9:S32)</f>
        <v>260032</v>
      </c>
      <c r="T8" s="34">
        <f t="shared" ref="T8:T14" si="0">P8+Q8+R8+S8</f>
        <v>1439619</v>
      </c>
      <c r="U8" s="39" t="s">
        <v>89</v>
      </c>
      <c r="V8" s="39" t="s">
        <v>90</v>
      </c>
    </row>
    <row r="9" spans="2:22" ht="15">
      <c r="B9" s="2"/>
      <c r="C9" s="8"/>
      <c r="D9" s="4"/>
      <c r="E9" s="5"/>
      <c r="F9" s="9"/>
      <c r="G9" s="10"/>
      <c r="H9" s="11"/>
      <c r="I9" s="6"/>
      <c r="J9" s="7"/>
      <c r="M9" s="12"/>
      <c r="N9" s="13" t="s">
        <v>12</v>
      </c>
      <c r="O9" s="14" t="s">
        <v>13</v>
      </c>
      <c r="P9" s="15">
        <v>0</v>
      </c>
      <c r="Q9" s="15">
        <v>0</v>
      </c>
      <c r="R9" s="15">
        <v>0</v>
      </c>
      <c r="S9" s="15">
        <v>109295</v>
      </c>
      <c r="T9" s="29">
        <f t="shared" si="0"/>
        <v>109295</v>
      </c>
      <c r="U9" s="45">
        <v>0</v>
      </c>
      <c r="V9" s="45">
        <v>0</v>
      </c>
    </row>
    <row r="10" spans="2:22" ht="15">
      <c r="B10" s="2"/>
      <c r="C10" s="8"/>
      <c r="D10" s="4"/>
      <c r="E10" s="5"/>
      <c r="F10" s="9"/>
      <c r="G10" s="10"/>
      <c r="H10" s="11"/>
      <c r="I10" s="6"/>
      <c r="J10" s="7"/>
      <c r="M10" s="12"/>
      <c r="N10" s="13" t="s">
        <v>14</v>
      </c>
      <c r="O10" s="14" t="s">
        <v>13</v>
      </c>
      <c r="P10" s="15">
        <v>0</v>
      </c>
      <c r="Q10" s="15">
        <v>0</v>
      </c>
      <c r="R10" s="15">
        <v>0</v>
      </c>
      <c r="S10" s="15">
        <v>6205</v>
      </c>
      <c r="T10" s="29">
        <f t="shared" si="0"/>
        <v>6205</v>
      </c>
      <c r="U10" s="45">
        <v>0</v>
      </c>
      <c r="V10" s="45">
        <v>0</v>
      </c>
    </row>
    <row r="11" spans="2:22" ht="15">
      <c r="B11" s="2"/>
      <c r="C11" s="8"/>
      <c r="D11" s="4"/>
      <c r="E11" s="5"/>
      <c r="F11" s="9"/>
      <c r="G11" s="10"/>
      <c r="H11" s="11"/>
      <c r="I11" s="6"/>
      <c r="J11" s="7"/>
      <c r="M11" s="12"/>
      <c r="N11" s="13" t="s">
        <v>15</v>
      </c>
      <c r="O11" s="14" t="s">
        <v>16</v>
      </c>
      <c r="P11" s="15">
        <v>67800</v>
      </c>
      <c r="Q11" s="15">
        <v>0</v>
      </c>
      <c r="R11" s="15">
        <v>0</v>
      </c>
      <c r="S11" s="15">
        <v>80564</v>
      </c>
      <c r="T11" s="29">
        <f t="shared" si="0"/>
        <v>148364</v>
      </c>
      <c r="U11" s="45">
        <v>0</v>
      </c>
      <c r="V11" s="45">
        <v>0</v>
      </c>
    </row>
    <row r="12" spans="2:22" ht="15">
      <c r="B12" s="2"/>
      <c r="C12" s="8"/>
      <c r="D12" s="4"/>
      <c r="E12" s="5"/>
      <c r="F12" s="9"/>
      <c r="G12" s="10"/>
      <c r="H12" s="11"/>
      <c r="I12" s="6"/>
      <c r="J12" s="7"/>
      <c r="M12" s="12"/>
      <c r="N12" s="13" t="s">
        <v>17</v>
      </c>
      <c r="O12" s="14" t="s">
        <v>16</v>
      </c>
      <c r="P12" s="15">
        <v>3600</v>
      </c>
      <c r="Q12" s="15">
        <v>0</v>
      </c>
      <c r="R12" s="15">
        <v>14451</v>
      </c>
      <c r="S12" s="15">
        <v>4574</v>
      </c>
      <c r="T12" s="29">
        <f t="shared" si="0"/>
        <v>22625</v>
      </c>
      <c r="U12" s="45">
        <v>0</v>
      </c>
      <c r="V12" s="45">
        <v>0</v>
      </c>
    </row>
    <row r="13" spans="2:22" ht="15">
      <c r="B13" s="2"/>
      <c r="C13" s="8"/>
      <c r="D13" s="4"/>
      <c r="E13" s="5"/>
      <c r="F13" s="9"/>
      <c r="G13" s="10"/>
      <c r="H13" s="11"/>
      <c r="I13" s="6"/>
      <c r="J13" s="7"/>
      <c r="M13" s="12"/>
      <c r="N13" s="13" t="s">
        <v>18</v>
      </c>
      <c r="O13" s="14" t="s">
        <v>19</v>
      </c>
      <c r="P13" s="15">
        <v>2500</v>
      </c>
      <c r="Q13" s="15">
        <v>0</v>
      </c>
      <c r="R13" s="15">
        <v>0</v>
      </c>
      <c r="S13" s="15">
        <v>0</v>
      </c>
      <c r="T13" s="29">
        <f t="shared" si="0"/>
        <v>2500</v>
      </c>
      <c r="U13" s="45">
        <v>0</v>
      </c>
      <c r="V13" s="45">
        <v>0</v>
      </c>
    </row>
    <row r="14" spans="2:22" ht="15">
      <c r="B14" s="2"/>
      <c r="C14" s="8"/>
      <c r="D14" s="4"/>
      <c r="E14" s="5"/>
      <c r="F14" s="9"/>
      <c r="G14" s="10"/>
      <c r="H14" s="11"/>
      <c r="I14" s="6"/>
      <c r="J14" s="7"/>
      <c r="M14" s="12"/>
      <c r="N14" s="13" t="s">
        <v>20</v>
      </c>
      <c r="O14" s="14" t="s">
        <v>19</v>
      </c>
      <c r="P14" s="15">
        <v>100</v>
      </c>
      <c r="Q14" s="15">
        <v>0</v>
      </c>
      <c r="R14" s="15">
        <v>0</v>
      </c>
      <c r="S14" s="15">
        <v>0</v>
      </c>
      <c r="T14" s="29">
        <f t="shared" si="0"/>
        <v>100</v>
      </c>
      <c r="U14" s="45">
        <v>0</v>
      </c>
      <c r="V14" s="45">
        <v>0</v>
      </c>
    </row>
    <row r="15" spans="2:22" ht="22.5">
      <c r="B15" s="2"/>
      <c r="C15" s="12"/>
      <c r="D15" s="16" t="s">
        <v>21</v>
      </c>
      <c r="E15" s="17" t="s">
        <v>22</v>
      </c>
      <c r="F15" s="134">
        <v>200</v>
      </c>
      <c r="G15" s="135"/>
      <c r="H15" s="136"/>
      <c r="I15" s="18">
        <v>200</v>
      </c>
      <c r="J15" s="19">
        <f t="shared" ref="J15:J42" si="1">F15+I15</f>
        <v>400</v>
      </c>
      <c r="M15" s="125"/>
      <c r="N15" s="16" t="s">
        <v>23</v>
      </c>
      <c r="O15" s="17" t="s">
        <v>24</v>
      </c>
      <c r="P15" s="15">
        <v>10400</v>
      </c>
      <c r="Q15" s="15">
        <v>1023</v>
      </c>
      <c r="R15" s="15">
        <v>0</v>
      </c>
      <c r="S15" s="15">
        <v>12237</v>
      </c>
      <c r="T15" s="29">
        <f>P15+Q15+S15</f>
        <v>23660</v>
      </c>
      <c r="U15" s="45">
        <v>0</v>
      </c>
      <c r="V15" s="45">
        <v>0</v>
      </c>
    </row>
    <row r="16" spans="2:22">
      <c r="B16" s="2"/>
      <c r="C16" s="20"/>
      <c r="D16" s="16" t="s">
        <v>25</v>
      </c>
      <c r="E16" s="17" t="s">
        <v>26</v>
      </c>
      <c r="F16" s="132">
        <v>2000</v>
      </c>
      <c r="G16" s="132"/>
      <c r="H16" s="132"/>
      <c r="I16" s="18">
        <v>2400</v>
      </c>
      <c r="J16" s="19">
        <f t="shared" si="1"/>
        <v>4400</v>
      </c>
      <c r="M16" s="125"/>
      <c r="N16" s="16" t="s">
        <v>27</v>
      </c>
      <c r="O16" s="17" t="s">
        <v>24</v>
      </c>
      <c r="P16" s="15">
        <v>600</v>
      </c>
      <c r="Q16" s="15">
        <v>27</v>
      </c>
      <c r="R16" s="15">
        <v>2195</v>
      </c>
      <c r="S16" s="15">
        <v>695</v>
      </c>
      <c r="T16" s="29">
        <f t="shared" ref="T16:T32" si="2">P16+Q16+R16+S16</f>
        <v>3517</v>
      </c>
      <c r="U16" s="45">
        <v>0</v>
      </c>
      <c r="V16" s="45">
        <v>0</v>
      </c>
    </row>
    <row r="17" spans="2:22">
      <c r="B17" s="2"/>
      <c r="C17" s="20"/>
      <c r="D17" s="16" t="s">
        <v>28</v>
      </c>
      <c r="E17" s="17" t="s">
        <v>16</v>
      </c>
      <c r="F17" s="132">
        <v>79000</v>
      </c>
      <c r="G17" s="132"/>
      <c r="H17" s="132"/>
      <c r="I17" s="18">
        <v>73000</v>
      </c>
      <c r="J17" s="19">
        <f t="shared" si="1"/>
        <v>152000</v>
      </c>
      <c r="M17" s="20"/>
      <c r="N17" s="16" t="s">
        <v>29</v>
      </c>
      <c r="O17" s="17" t="s">
        <v>30</v>
      </c>
      <c r="P17" s="15">
        <v>1700</v>
      </c>
      <c r="Q17" s="15">
        <v>166</v>
      </c>
      <c r="R17" s="15">
        <v>0</v>
      </c>
      <c r="S17" s="15">
        <v>1974</v>
      </c>
      <c r="T17" s="29">
        <f t="shared" si="2"/>
        <v>3840</v>
      </c>
      <c r="U17" s="45">
        <v>0</v>
      </c>
      <c r="V17" s="45">
        <v>0</v>
      </c>
    </row>
    <row r="18" spans="2:22">
      <c r="B18" s="2"/>
      <c r="C18" s="20"/>
      <c r="D18" s="16" t="s">
        <v>31</v>
      </c>
      <c r="E18" s="17" t="s">
        <v>19</v>
      </c>
      <c r="F18" s="132">
        <v>6400</v>
      </c>
      <c r="G18" s="132"/>
      <c r="H18" s="132"/>
      <c r="I18" s="18">
        <v>5900</v>
      </c>
      <c r="J18" s="19">
        <f t="shared" si="1"/>
        <v>12300</v>
      </c>
      <c r="M18" s="20"/>
      <c r="N18" s="16" t="s">
        <v>32</v>
      </c>
      <c r="O18" s="17" t="s">
        <v>30</v>
      </c>
      <c r="P18" s="15">
        <v>100</v>
      </c>
      <c r="Q18" s="15">
        <v>4</v>
      </c>
      <c r="R18" s="15">
        <v>354</v>
      </c>
      <c r="S18" s="15">
        <v>112</v>
      </c>
      <c r="T18" s="29">
        <f t="shared" si="2"/>
        <v>570</v>
      </c>
      <c r="U18" s="45">
        <v>0</v>
      </c>
      <c r="V18" s="45">
        <v>0</v>
      </c>
    </row>
    <row r="19" spans="2:22">
      <c r="B19" s="2"/>
      <c r="C19" s="20"/>
      <c r="D19" s="16" t="s">
        <v>33</v>
      </c>
      <c r="E19" s="17" t="s">
        <v>24</v>
      </c>
      <c r="F19" s="132">
        <v>14100</v>
      </c>
      <c r="G19" s="132"/>
      <c r="H19" s="132"/>
      <c r="I19" s="18">
        <v>13000</v>
      </c>
      <c r="J19" s="19">
        <f t="shared" si="1"/>
        <v>27100</v>
      </c>
      <c r="M19" s="20"/>
      <c r="N19" s="16" t="s">
        <v>34</v>
      </c>
      <c r="O19" s="17" t="s">
        <v>35</v>
      </c>
      <c r="P19" s="15">
        <v>0</v>
      </c>
      <c r="Q19" s="15">
        <v>68344</v>
      </c>
      <c r="R19" s="15">
        <v>44300</v>
      </c>
      <c r="S19" s="15">
        <v>3785</v>
      </c>
      <c r="T19" s="29">
        <f t="shared" si="2"/>
        <v>116429</v>
      </c>
      <c r="U19" s="45">
        <v>0</v>
      </c>
      <c r="V19" s="45">
        <v>0</v>
      </c>
    </row>
    <row r="20" spans="2:22">
      <c r="B20" s="2"/>
      <c r="C20" s="20"/>
      <c r="D20" s="16" t="s">
        <v>36</v>
      </c>
      <c r="E20" s="17" t="s">
        <v>30</v>
      </c>
      <c r="F20" s="132">
        <v>2200</v>
      </c>
      <c r="G20" s="132"/>
      <c r="H20" s="132"/>
      <c r="I20" s="18">
        <v>2000</v>
      </c>
      <c r="J20" s="19">
        <f t="shared" si="1"/>
        <v>4200</v>
      </c>
      <c r="M20" s="20"/>
      <c r="N20" s="16" t="s">
        <v>37</v>
      </c>
      <c r="O20" s="17" t="s">
        <v>35</v>
      </c>
      <c r="P20" s="15">
        <v>0</v>
      </c>
      <c r="Q20" s="15">
        <v>1810</v>
      </c>
      <c r="R20" s="15"/>
      <c r="S20" s="15">
        <v>215</v>
      </c>
      <c r="T20" s="29">
        <f t="shared" si="2"/>
        <v>2025</v>
      </c>
      <c r="U20" s="45">
        <v>0</v>
      </c>
      <c r="V20" s="45">
        <v>0</v>
      </c>
    </row>
    <row r="21" spans="2:22">
      <c r="B21" s="2"/>
      <c r="C21" s="20"/>
      <c r="D21" s="16" t="s">
        <v>38</v>
      </c>
      <c r="E21" s="17" t="s">
        <v>35</v>
      </c>
      <c r="F21" s="132">
        <v>2500</v>
      </c>
      <c r="G21" s="132"/>
      <c r="H21" s="132"/>
      <c r="I21" s="18">
        <v>2500</v>
      </c>
      <c r="J21" s="19">
        <f t="shared" si="1"/>
        <v>5000</v>
      </c>
      <c r="M21" s="20"/>
      <c r="N21" s="16" t="s">
        <v>39</v>
      </c>
      <c r="O21" s="17" t="s">
        <v>40</v>
      </c>
      <c r="P21" s="15">
        <v>45300</v>
      </c>
      <c r="Q21" s="15">
        <v>7404</v>
      </c>
      <c r="R21" s="15">
        <v>45800</v>
      </c>
      <c r="S21" s="15">
        <v>14187</v>
      </c>
      <c r="T21" s="29">
        <f t="shared" si="2"/>
        <v>112691</v>
      </c>
      <c r="U21" s="45">
        <v>0</v>
      </c>
      <c r="V21" s="45">
        <v>0</v>
      </c>
    </row>
    <row r="22" spans="2:22">
      <c r="B22" s="2"/>
      <c r="C22" s="20"/>
      <c r="D22" s="16" t="s">
        <v>41</v>
      </c>
      <c r="E22" s="17" t="s">
        <v>40</v>
      </c>
      <c r="F22" s="132">
        <v>44700</v>
      </c>
      <c r="G22" s="132"/>
      <c r="H22" s="132"/>
      <c r="I22" s="18">
        <v>46900</v>
      </c>
      <c r="J22" s="19">
        <f t="shared" si="1"/>
        <v>91600</v>
      </c>
      <c r="M22" s="20"/>
      <c r="N22" s="16" t="s">
        <v>42</v>
      </c>
      <c r="O22" s="17" t="s">
        <v>40</v>
      </c>
      <c r="P22" s="15">
        <v>2400</v>
      </c>
      <c r="Q22" s="15">
        <v>196</v>
      </c>
      <c r="R22" s="15"/>
      <c r="S22" s="15">
        <v>805</v>
      </c>
      <c r="T22" s="29">
        <f t="shared" si="2"/>
        <v>3401</v>
      </c>
      <c r="U22" s="45">
        <v>0</v>
      </c>
      <c r="V22" s="45">
        <v>0</v>
      </c>
    </row>
    <row r="23" spans="2:22" ht="22.5">
      <c r="B23" s="2"/>
      <c r="C23" s="20"/>
      <c r="D23" s="16" t="s">
        <v>43</v>
      </c>
      <c r="E23" s="17" t="s">
        <v>44</v>
      </c>
      <c r="F23" s="132">
        <v>38000</v>
      </c>
      <c r="G23" s="132"/>
      <c r="H23" s="132"/>
      <c r="I23" s="18">
        <v>38000</v>
      </c>
      <c r="J23" s="19">
        <f t="shared" si="1"/>
        <v>76000</v>
      </c>
      <c r="M23" s="20"/>
      <c r="N23" s="16" t="s">
        <v>45</v>
      </c>
      <c r="O23" s="17" t="s">
        <v>46</v>
      </c>
      <c r="P23" s="15">
        <v>0</v>
      </c>
      <c r="Q23" s="15">
        <v>4871</v>
      </c>
      <c r="R23" s="15">
        <v>27597</v>
      </c>
      <c r="S23" s="15">
        <v>0</v>
      </c>
      <c r="T23" s="29">
        <f t="shared" si="2"/>
        <v>32468</v>
      </c>
      <c r="U23" s="45">
        <v>0</v>
      </c>
      <c r="V23" s="45">
        <v>0</v>
      </c>
    </row>
    <row r="24" spans="2:22" ht="22.5">
      <c r="B24" s="2"/>
      <c r="C24" s="20"/>
      <c r="D24" s="16" t="s">
        <v>47</v>
      </c>
      <c r="E24" s="17" t="s">
        <v>48</v>
      </c>
      <c r="F24" s="132">
        <v>800</v>
      </c>
      <c r="G24" s="132"/>
      <c r="H24" s="132"/>
      <c r="I24" s="18">
        <v>800</v>
      </c>
      <c r="J24" s="19">
        <f t="shared" si="1"/>
        <v>1600</v>
      </c>
      <c r="M24" s="20"/>
      <c r="N24" s="16" t="s">
        <v>49</v>
      </c>
      <c r="O24" s="17" t="s">
        <v>46</v>
      </c>
      <c r="P24" s="15">
        <v>0</v>
      </c>
      <c r="Q24" s="15">
        <v>129</v>
      </c>
      <c r="R24" s="15">
        <v>44533</v>
      </c>
      <c r="S24" s="15">
        <v>0</v>
      </c>
      <c r="T24" s="29">
        <f t="shared" si="2"/>
        <v>44662</v>
      </c>
      <c r="U24" s="45">
        <v>0</v>
      </c>
      <c r="V24" s="45">
        <v>0</v>
      </c>
    </row>
    <row r="25" spans="2:22" ht="22.5">
      <c r="B25" s="2"/>
      <c r="C25" s="20"/>
      <c r="D25" s="16" t="s">
        <v>50</v>
      </c>
      <c r="E25" s="17" t="s">
        <v>46</v>
      </c>
      <c r="F25" s="132">
        <v>3000</v>
      </c>
      <c r="G25" s="132"/>
      <c r="H25" s="132"/>
      <c r="I25" s="18">
        <v>4000</v>
      </c>
      <c r="J25" s="19">
        <f t="shared" si="1"/>
        <v>7000</v>
      </c>
      <c r="M25" s="20"/>
      <c r="N25" s="16" t="s">
        <v>51</v>
      </c>
      <c r="O25" s="17" t="s">
        <v>52</v>
      </c>
      <c r="P25" s="15">
        <v>95075</v>
      </c>
      <c r="Q25" s="15">
        <v>38692</v>
      </c>
      <c r="R25" s="15">
        <v>631316</v>
      </c>
      <c r="S25" s="15">
        <v>20318</v>
      </c>
      <c r="T25" s="29">
        <f t="shared" si="2"/>
        <v>785401</v>
      </c>
      <c r="U25" s="45">
        <v>0</v>
      </c>
      <c r="V25" s="45">
        <v>0</v>
      </c>
    </row>
    <row r="26" spans="2:22">
      <c r="B26" s="2"/>
      <c r="C26" s="20"/>
      <c r="D26" s="16" t="s">
        <v>53</v>
      </c>
      <c r="E26" s="17" t="s">
        <v>54</v>
      </c>
      <c r="F26" s="132">
        <v>3200</v>
      </c>
      <c r="G26" s="132"/>
      <c r="H26" s="132"/>
      <c r="I26" s="18">
        <v>3000</v>
      </c>
      <c r="J26" s="19">
        <f t="shared" si="1"/>
        <v>6200</v>
      </c>
      <c r="M26" s="20"/>
      <c r="N26" s="16" t="s">
        <v>55</v>
      </c>
      <c r="O26" s="17" t="s">
        <v>52</v>
      </c>
      <c r="P26" s="15">
        <v>4925</v>
      </c>
      <c r="Q26" s="15">
        <v>1025</v>
      </c>
      <c r="R26" s="15">
        <v>0</v>
      </c>
      <c r="S26" s="15">
        <v>1154</v>
      </c>
      <c r="T26" s="29">
        <f t="shared" si="2"/>
        <v>7104</v>
      </c>
      <c r="U26" s="45">
        <v>0</v>
      </c>
      <c r="V26" s="45">
        <v>0</v>
      </c>
    </row>
    <row r="27" spans="2:22">
      <c r="B27" s="2"/>
      <c r="C27" s="20"/>
      <c r="D27" s="16"/>
      <c r="E27" s="17"/>
      <c r="F27" s="18"/>
      <c r="G27" s="18"/>
      <c r="H27" s="18"/>
      <c r="I27" s="18"/>
      <c r="J27" s="19"/>
      <c r="M27" s="20"/>
      <c r="N27" s="16" t="s">
        <v>56</v>
      </c>
      <c r="O27" s="17" t="s">
        <v>57</v>
      </c>
      <c r="P27" s="15">
        <v>0</v>
      </c>
      <c r="Q27" s="15">
        <v>0</v>
      </c>
      <c r="R27" s="15">
        <v>0</v>
      </c>
      <c r="S27" s="15">
        <v>597</v>
      </c>
      <c r="T27" s="29">
        <f t="shared" si="2"/>
        <v>597</v>
      </c>
      <c r="U27" s="45">
        <v>0</v>
      </c>
      <c r="V27" s="45">
        <v>0</v>
      </c>
    </row>
    <row r="28" spans="2:22">
      <c r="B28" s="2"/>
      <c r="C28" s="20"/>
      <c r="D28" s="16"/>
      <c r="E28" s="17"/>
      <c r="F28" s="18"/>
      <c r="G28" s="18"/>
      <c r="H28" s="18"/>
      <c r="I28" s="18"/>
      <c r="J28" s="19"/>
      <c r="M28" s="20"/>
      <c r="N28" s="16" t="s">
        <v>58</v>
      </c>
      <c r="O28" s="17" t="s">
        <v>57</v>
      </c>
      <c r="P28" s="15">
        <v>0</v>
      </c>
      <c r="Q28" s="15">
        <v>0</v>
      </c>
      <c r="R28" s="15">
        <v>0</v>
      </c>
      <c r="S28" s="15">
        <v>35</v>
      </c>
      <c r="T28" s="29">
        <f t="shared" si="2"/>
        <v>35</v>
      </c>
      <c r="U28" s="45">
        <v>0</v>
      </c>
      <c r="V28" s="45">
        <v>0</v>
      </c>
    </row>
    <row r="29" spans="2:22" ht="24.75" customHeight="1">
      <c r="B29" s="2"/>
      <c r="C29" s="20"/>
      <c r="D29" s="16"/>
      <c r="E29" s="17"/>
      <c r="F29" s="18"/>
      <c r="G29" s="18"/>
      <c r="H29" s="18"/>
      <c r="I29" s="18"/>
      <c r="J29" s="19"/>
      <c r="M29" s="20"/>
      <c r="N29" s="16" t="s">
        <v>59</v>
      </c>
      <c r="O29" s="17" t="s">
        <v>60</v>
      </c>
      <c r="P29" s="15">
        <v>0</v>
      </c>
      <c r="Q29" s="15">
        <v>0</v>
      </c>
      <c r="R29" s="15">
        <v>0</v>
      </c>
      <c r="S29" s="15">
        <v>3104</v>
      </c>
      <c r="T29" s="29">
        <f t="shared" si="2"/>
        <v>3104</v>
      </c>
      <c r="U29" s="45">
        <v>0</v>
      </c>
      <c r="V29" s="45">
        <v>0</v>
      </c>
    </row>
    <row r="30" spans="2:22" ht="22.5">
      <c r="B30" s="2"/>
      <c r="C30" s="20"/>
      <c r="D30" s="16"/>
      <c r="E30" s="17"/>
      <c r="F30" s="18"/>
      <c r="G30" s="18"/>
      <c r="H30" s="18"/>
      <c r="I30" s="18"/>
      <c r="J30" s="19"/>
      <c r="M30" s="20"/>
      <c r="N30" s="16" t="s">
        <v>61</v>
      </c>
      <c r="O30" s="17" t="s">
        <v>60</v>
      </c>
      <c r="P30" s="15">
        <v>0</v>
      </c>
      <c r="Q30" s="15">
        <v>0</v>
      </c>
      <c r="R30" s="15">
        <v>0</v>
      </c>
      <c r="S30" s="15">
        <v>176</v>
      </c>
      <c r="T30" s="29">
        <f t="shared" si="2"/>
        <v>176</v>
      </c>
      <c r="U30" s="45">
        <v>0</v>
      </c>
      <c r="V30" s="45">
        <v>0</v>
      </c>
    </row>
    <row r="31" spans="2:22" ht="22.5">
      <c r="B31" s="2"/>
      <c r="C31" s="20"/>
      <c r="D31" s="16" t="s">
        <v>62</v>
      </c>
      <c r="E31" s="17" t="s">
        <v>63</v>
      </c>
      <c r="F31" s="132">
        <v>7000</v>
      </c>
      <c r="G31" s="132"/>
      <c r="H31" s="132"/>
      <c r="I31" s="18">
        <v>5500</v>
      </c>
      <c r="J31" s="19">
        <f t="shared" si="1"/>
        <v>12500</v>
      </c>
      <c r="M31" s="20"/>
      <c r="N31" s="16" t="s">
        <v>64</v>
      </c>
      <c r="O31" s="17" t="s">
        <v>65</v>
      </c>
      <c r="P31" s="15">
        <v>0</v>
      </c>
      <c r="Q31" s="15">
        <v>0</v>
      </c>
      <c r="R31" s="15">
        <v>10850</v>
      </c>
      <c r="S31" s="15">
        <v>0</v>
      </c>
      <c r="T31" s="29">
        <f t="shared" si="2"/>
        <v>10850</v>
      </c>
      <c r="U31" s="45">
        <v>0</v>
      </c>
      <c r="V31" s="45">
        <v>0</v>
      </c>
    </row>
    <row r="32" spans="2:22" ht="22.5">
      <c r="B32" s="2"/>
      <c r="C32" s="20"/>
      <c r="D32" s="16" t="s">
        <v>66</v>
      </c>
      <c r="E32" s="17" t="s">
        <v>67</v>
      </c>
      <c r="F32" s="132">
        <v>600</v>
      </c>
      <c r="G32" s="132"/>
      <c r="H32" s="132"/>
      <c r="I32" s="18">
        <v>400</v>
      </c>
      <c r="J32" s="19">
        <f t="shared" si="1"/>
        <v>1000</v>
      </c>
      <c r="M32" s="21"/>
      <c r="N32" s="16" t="s">
        <v>68</v>
      </c>
      <c r="O32" s="17" t="s">
        <v>65</v>
      </c>
      <c r="P32" s="15">
        <v>0</v>
      </c>
      <c r="Q32" s="15">
        <v>0</v>
      </c>
      <c r="R32" s="15">
        <v>0</v>
      </c>
      <c r="S32" s="15">
        <v>0</v>
      </c>
      <c r="T32" s="29">
        <f t="shared" si="2"/>
        <v>0</v>
      </c>
      <c r="U32" s="45">
        <v>0</v>
      </c>
      <c r="V32" s="45">
        <v>0</v>
      </c>
    </row>
    <row r="33" spans="2:19">
      <c r="B33" s="2"/>
      <c r="C33" s="20"/>
      <c r="D33" s="16" t="s">
        <v>69</v>
      </c>
      <c r="E33" s="17" t="s">
        <v>52</v>
      </c>
      <c r="F33" s="132">
        <v>9700</v>
      </c>
      <c r="G33" s="132"/>
      <c r="H33" s="132"/>
      <c r="I33" s="18">
        <v>13000</v>
      </c>
      <c r="J33" s="19">
        <f t="shared" si="1"/>
        <v>22700</v>
      </c>
    </row>
    <row r="34" spans="2:19">
      <c r="B34" s="2"/>
      <c r="C34" s="20"/>
      <c r="D34" s="16" t="s">
        <v>70</v>
      </c>
      <c r="E34" s="17" t="s">
        <v>71</v>
      </c>
      <c r="F34" s="132">
        <v>600</v>
      </c>
      <c r="G34" s="132"/>
      <c r="H34" s="132"/>
      <c r="I34" s="18">
        <v>600</v>
      </c>
      <c r="J34" s="19">
        <f t="shared" si="1"/>
        <v>1200</v>
      </c>
      <c r="P34" s="22"/>
      <c r="Q34" s="22"/>
      <c r="R34" s="22"/>
      <c r="S34" s="22"/>
    </row>
    <row r="35" spans="2:19" ht="33.75">
      <c r="B35" s="2"/>
      <c r="C35" s="20"/>
      <c r="D35" s="16" t="s">
        <v>72</v>
      </c>
      <c r="E35" s="17" t="s">
        <v>73</v>
      </c>
      <c r="F35" s="132">
        <v>1400</v>
      </c>
      <c r="G35" s="132"/>
      <c r="H35" s="132"/>
      <c r="I35" s="18">
        <v>1000</v>
      </c>
      <c r="J35" s="19">
        <f t="shared" si="1"/>
        <v>2400</v>
      </c>
      <c r="Q35" s="22"/>
    </row>
    <row r="36" spans="2:19" ht="33.75">
      <c r="B36" s="2"/>
      <c r="C36" s="20"/>
      <c r="D36" s="16" t="s">
        <v>74</v>
      </c>
      <c r="E36" s="17" t="s">
        <v>75</v>
      </c>
      <c r="F36" s="132">
        <v>400</v>
      </c>
      <c r="G36" s="132"/>
      <c r="H36" s="132"/>
      <c r="I36" s="18">
        <v>1000</v>
      </c>
      <c r="J36" s="19">
        <f t="shared" si="1"/>
        <v>1400</v>
      </c>
    </row>
    <row r="37" spans="2:19">
      <c r="B37" s="2"/>
      <c r="C37" s="20"/>
      <c r="D37" s="16" t="s">
        <v>76</v>
      </c>
      <c r="E37" s="17" t="s">
        <v>57</v>
      </c>
      <c r="F37" s="132">
        <v>200</v>
      </c>
      <c r="G37" s="132"/>
      <c r="H37" s="132"/>
      <c r="I37" s="18">
        <v>800</v>
      </c>
      <c r="J37" s="19">
        <f t="shared" si="1"/>
        <v>1000</v>
      </c>
    </row>
    <row r="38" spans="2:19">
      <c r="B38" s="2"/>
      <c r="C38" s="20"/>
      <c r="D38" s="16" t="s">
        <v>77</v>
      </c>
      <c r="E38" s="17" t="s">
        <v>78</v>
      </c>
      <c r="F38" s="132">
        <v>1000</v>
      </c>
      <c r="G38" s="132"/>
      <c r="H38" s="132"/>
      <c r="I38" s="18">
        <v>1300</v>
      </c>
      <c r="J38" s="19">
        <f t="shared" si="1"/>
        <v>2300</v>
      </c>
    </row>
    <row r="39" spans="2:19" ht="22.5">
      <c r="B39" s="2"/>
      <c r="C39" s="20"/>
      <c r="D39" s="16" t="s">
        <v>79</v>
      </c>
      <c r="E39" s="17" t="s">
        <v>80</v>
      </c>
      <c r="F39" s="132">
        <v>2200</v>
      </c>
      <c r="G39" s="132"/>
      <c r="H39" s="132"/>
      <c r="I39" s="18">
        <v>2200</v>
      </c>
      <c r="J39" s="19">
        <f t="shared" si="1"/>
        <v>4400</v>
      </c>
    </row>
    <row r="40" spans="2:19">
      <c r="B40" s="2"/>
      <c r="C40" s="20"/>
      <c r="D40" s="16" t="s">
        <v>81</v>
      </c>
      <c r="E40" s="17" t="s">
        <v>82</v>
      </c>
      <c r="F40" s="132">
        <v>200</v>
      </c>
      <c r="G40" s="132"/>
      <c r="H40" s="132"/>
      <c r="I40" s="18">
        <v>400</v>
      </c>
      <c r="J40" s="19">
        <f t="shared" si="1"/>
        <v>600</v>
      </c>
    </row>
    <row r="41" spans="2:19" ht="22.5">
      <c r="B41" s="2"/>
      <c r="C41" s="20"/>
      <c r="D41" s="16" t="s">
        <v>83</v>
      </c>
      <c r="E41" s="17" t="s">
        <v>84</v>
      </c>
      <c r="F41" s="126"/>
      <c r="G41" s="126"/>
      <c r="H41" s="126"/>
      <c r="I41" s="23">
        <v>1000</v>
      </c>
      <c r="J41" s="24">
        <f t="shared" si="1"/>
        <v>1000</v>
      </c>
    </row>
    <row r="42" spans="2:19">
      <c r="E42" s="25" t="s">
        <v>85</v>
      </c>
      <c r="F42" s="127">
        <f>SUM(F15:H41)</f>
        <v>219400</v>
      </c>
      <c r="G42" s="128"/>
      <c r="H42" s="129"/>
      <c r="I42" s="26">
        <f>SUM(I15:I41)</f>
        <v>218900</v>
      </c>
      <c r="J42" s="27">
        <f t="shared" si="1"/>
        <v>438300</v>
      </c>
    </row>
  </sheetData>
  <mergeCells count="30">
    <mergeCell ref="F18:H18"/>
    <mergeCell ref="U2:V2"/>
    <mergeCell ref="F8:H8"/>
    <mergeCell ref="F15:H15"/>
    <mergeCell ref="M15:M16"/>
    <mergeCell ref="F16:H16"/>
    <mergeCell ref="F17:H17"/>
    <mergeCell ref="F34:H34"/>
    <mergeCell ref="F19:H19"/>
    <mergeCell ref="F20:H20"/>
    <mergeCell ref="F21:H21"/>
    <mergeCell ref="F22:H22"/>
    <mergeCell ref="F23:H23"/>
    <mergeCell ref="F24:H24"/>
    <mergeCell ref="F41:H41"/>
    <mergeCell ref="F42:H42"/>
    <mergeCell ref="M3:T3"/>
    <mergeCell ref="S6:V6"/>
    <mergeCell ref="M6:O6"/>
    <mergeCell ref="F35:H35"/>
    <mergeCell ref="F36:H36"/>
    <mergeCell ref="F37:H37"/>
    <mergeCell ref="F38:H38"/>
    <mergeCell ref="F39:H39"/>
    <mergeCell ref="F40:H40"/>
    <mergeCell ref="F25:H25"/>
    <mergeCell ref="F26:H26"/>
    <mergeCell ref="F31:H31"/>
    <mergeCell ref="F32:H32"/>
    <mergeCell ref="F33:H33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POWKP</vt:lpstr>
      <vt:lpstr>PROW</vt:lpstr>
      <vt:lpstr>BZ Projekty</vt:lpstr>
      <vt:lpstr>BO Projekty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2012-02-24T13:51:21Z</dcterms:modified>
</cp:coreProperties>
</file>